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ppo\Desktop\"/>
    </mc:Choice>
  </mc:AlternateContent>
  <xr:revisionPtr revIDLastSave="0" documentId="8_{1B4E7826-BC77-4414-940D-F70DC2E71822}" xr6:coauthVersionLast="47" xr6:coauthVersionMax="47" xr10:uidLastSave="{00000000-0000-0000-0000-000000000000}"/>
  <bookViews>
    <workbookView xWindow="-120" yWindow="-120" windowWidth="29040" windowHeight="15840" xr2:uid="{E69469B7-1104-4786-8EA6-81C23755CD82}"/>
  </bookViews>
  <sheets>
    <sheet name="【1】c.土砂搬入計画表" sheetId="1" r:id="rId1"/>
  </sheets>
  <externalReferences>
    <externalReference r:id="rId2"/>
  </externalReferences>
  <definedNames>
    <definedName name="_xlnm.Print_Area" localSheetId="0">'【1】c.土砂搬入計画表'!$A$2:$AE$79</definedName>
    <definedName name="_xlnm.Print_Titles" localSheetId="0">'【1】c.土砂搬入計画表'!$10:$16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1" i="1" l="1"/>
  <c r="S57" i="1"/>
  <c r="S53" i="1"/>
  <c r="S49" i="1"/>
  <c r="S45" i="1"/>
  <c r="S41" i="1"/>
  <c r="S37" i="1"/>
  <c r="S33" i="1"/>
  <c r="S29" i="1"/>
  <c r="S25" i="1"/>
  <c r="S21" i="1"/>
  <c r="S17" i="1"/>
  <c r="AG14" i="1"/>
  <c r="V14" i="1"/>
  <c r="R14" i="1"/>
  <c r="N14" i="1"/>
  <c r="J14" i="1"/>
  <c r="F14" i="1"/>
  <c r="B14" i="1"/>
  <c r="V12" i="1"/>
  <c r="R12" i="1"/>
  <c r="N12" i="1"/>
  <c r="J12" i="1"/>
  <c r="F12" i="1"/>
  <c r="B12" i="1"/>
  <c r="Z9" i="1"/>
  <c r="Y61" i="1" s="1"/>
  <c r="K61" i="1" s="1"/>
  <c r="U15" i="1" s="1"/>
  <c r="S9" i="1"/>
  <c r="H9" i="1"/>
  <c r="V8" i="1"/>
  <c r="H8" i="1"/>
  <c r="H7" i="1"/>
  <c r="H6" i="1"/>
  <c r="X2" i="1"/>
  <c r="Y17" i="1" l="1"/>
  <c r="K17" i="1" s="1"/>
  <c r="A13" i="1" s="1"/>
  <c r="Y25" i="1"/>
  <c r="K25" i="1" s="1"/>
  <c r="I13" i="1" s="1"/>
  <c r="Y33" i="1"/>
  <c r="K33" i="1" s="1"/>
  <c r="Q13" i="1" s="1"/>
  <c r="Y41" i="1"/>
  <c r="K41" i="1" s="1"/>
  <c r="A15" i="1" s="1"/>
  <c r="Y49" i="1"/>
  <c r="K49" i="1" s="1"/>
  <c r="I15" i="1" s="1"/>
  <c r="Y57" i="1"/>
  <c r="K57" i="1" s="1"/>
  <c r="Q15" i="1" s="1"/>
  <c r="Y21" i="1"/>
  <c r="K21" i="1" s="1"/>
  <c r="E13" i="1" s="1"/>
  <c r="Y29" i="1"/>
  <c r="K29" i="1" s="1"/>
  <c r="M13" i="1" s="1"/>
  <c r="Y37" i="1"/>
  <c r="K37" i="1" s="1"/>
  <c r="U13" i="1" s="1"/>
  <c r="Y45" i="1"/>
  <c r="K45" i="1" s="1"/>
  <c r="E15" i="1" s="1"/>
  <c r="Y53" i="1"/>
  <c r="K53" i="1" s="1"/>
  <c r="M15" i="1" s="1"/>
  <c r="AA15" i="1" l="1"/>
  <c r="AA14" i="1" s="1"/>
</calcChain>
</file>

<file path=xl/sharedStrings.xml><?xml version="1.0" encoding="utf-8"?>
<sst xmlns="http://schemas.openxmlformats.org/spreadsheetml/2006/main" count="524" uniqueCount="69">
  <si>
    <t>★オレンジのセルに入力して下さい。★白黒印刷設定で印刷して下さい。</t>
    <rPh sb="9" eb="11">
      <t>ニュウリョク</t>
    </rPh>
    <rPh sb="13" eb="14">
      <t>クダ</t>
    </rPh>
    <rPh sb="18" eb="20">
      <t>シロクロ</t>
    </rPh>
    <rPh sb="20" eb="22">
      <t>インサツ</t>
    </rPh>
    <rPh sb="22" eb="24">
      <t>セッテイ</t>
    </rPh>
    <rPh sb="25" eb="27">
      <t>インサツ</t>
    </rPh>
    <rPh sb="29" eb="30">
      <t>クダ</t>
    </rPh>
    <phoneticPr fontId="3"/>
  </si>
  <si>
    <t>土 砂 搬 入 計 画 表</t>
    <rPh sb="0" eb="1">
      <t>ツチ</t>
    </rPh>
    <rPh sb="2" eb="3">
      <t>スナ</t>
    </rPh>
    <rPh sb="4" eb="5">
      <t>ハン</t>
    </rPh>
    <rPh sb="6" eb="7">
      <t>イリ</t>
    </rPh>
    <rPh sb="8" eb="9">
      <t>ケイ</t>
    </rPh>
    <rPh sb="10" eb="11">
      <t>ガ</t>
    </rPh>
    <rPh sb="12" eb="13">
      <t>オモテ</t>
    </rPh>
    <phoneticPr fontId="9"/>
  </si>
  <si>
    <t>工事名</t>
    <rPh sb="0" eb="3">
      <t>コウジメイ</t>
    </rPh>
    <phoneticPr fontId="9"/>
  </si>
  <si>
    <t>工事請負者</t>
    <rPh sb="0" eb="2">
      <t>コウジ</t>
    </rPh>
    <rPh sb="2" eb="5">
      <t>ウケオイシャ</t>
    </rPh>
    <phoneticPr fontId="9"/>
  </si>
  <si>
    <t>搬入予定期間</t>
    <rPh sb="0" eb="2">
      <t>ハンニュウ</t>
    </rPh>
    <rPh sb="2" eb="4">
      <t>ヨテイ</t>
    </rPh>
    <rPh sb="4" eb="6">
      <t>キカン</t>
    </rPh>
    <phoneticPr fontId="9"/>
  </si>
  <si>
    <t>～</t>
    <phoneticPr fontId="2"/>
  </si>
  <si>
    <t>搬入土量</t>
    <rPh sb="0" eb="2">
      <t>ハンニュウ</t>
    </rPh>
    <rPh sb="2" eb="4">
      <t>ドリョウ</t>
    </rPh>
    <phoneticPr fontId="9"/>
  </si>
  <si>
    <t>m3</t>
    <phoneticPr fontId="9"/>
  </si>
  <si>
    <t>ダンプ総台数</t>
    <rPh sb="3" eb="4">
      <t>ソウ</t>
    </rPh>
    <rPh sb="4" eb="6">
      <t>ダイスウ</t>
    </rPh>
    <phoneticPr fontId="9"/>
  </si>
  <si>
    <t>台</t>
    <rPh sb="0" eb="1">
      <t>ダイ</t>
    </rPh>
    <phoneticPr fontId="9"/>
  </si>
  <si>
    <t>車種</t>
    <rPh sb="0" eb="2">
      <t>シャシュ</t>
    </rPh>
    <phoneticPr fontId="2"/>
  </si>
  <si>
    <t>搬入予定</t>
    <rPh sb="0" eb="2">
      <t>ハンニュウ</t>
    </rPh>
    <rPh sb="2" eb="4">
      <t>ヨテイ</t>
    </rPh>
    <phoneticPr fontId="9"/>
  </si>
  <si>
    <t>月</t>
    <rPh sb="0" eb="1">
      <t>ツキ</t>
    </rPh>
    <phoneticPr fontId="9"/>
  </si>
  <si>
    <t>合計台数と一致しているか確認して下さい</t>
    <rPh sb="0" eb="2">
      <t>ゴウケイ</t>
    </rPh>
    <rPh sb="2" eb="4">
      <t>ダイスウ</t>
    </rPh>
    <rPh sb="5" eb="7">
      <t>イッチ</t>
    </rPh>
    <rPh sb="12" eb="14">
      <t>カクニン</t>
    </rPh>
    <rPh sb="16" eb="17">
      <t>クダ</t>
    </rPh>
    <phoneticPr fontId="2"/>
  </si>
  <si>
    <t>計</t>
    <rPh sb="0" eb="1">
      <t>ケイ</t>
    </rPh>
    <phoneticPr fontId="9"/>
  </si>
  <si>
    <t>←予定は</t>
    <rPh sb="1" eb="3">
      <t>ヨテイ</t>
    </rPh>
    <phoneticPr fontId="2"/>
  </si>
  <si>
    <t>台です</t>
    <rPh sb="0" eb="1">
      <t>ダイ</t>
    </rPh>
    <phoneticPr fontId="2"/>
  </si>
  <si>
    <t>※土量は残土券×換算土量となります</t>
    <rPh sb="1" eb="3">
      <t>ドリョウ</t>
    </rPh>
    <rPh sb="4" eb="6">
      <t>ザンド</t>
    </rPh>
    <rPh sb="6" eb="7">
      <t>ケン</t>
    </rPh>
    <rPh sb="8" eb="10">
      <t>カンサン</t>
    </rPh>
    <rPh sb="10" eb="12">
      <t>ドリョウ</t>
    </rPh>
    <phoneticPr fontId="2"/>
  </si>
  <si>
    <t>①</t>
    <phoneticPr fontId="9"/>
  </si>
  <si>
    <t>年</t>
    <rPh sb="0" eb="1">
      <t>ネン</t>
    </rPh>
    <phoneticPr fontId="9"/>
  </si>
  <si>
    <t>土量</t>
    <rPh sb="0" eb="2">
      <t>ドリョウ</t>
    </rPh>
    <phoneticPr fontId="9"/>
  </si>
  <si>
    <t>m3/月</t>
    <rPh sb="3" eb="4">
      <t>ツキ</t>
    </rPh>
    <phoneticPr fontId="9"/>
  </si>
  <si>
    <t>台/月</t>
    <rPh sb="0" eb="1">
      <t>ダイ</t>
    </rPh>
    <rPh sb="2" eb="3">
      <t>ツキ</t>
    </rPh>
    <phoneticPr fontId="9"/>
  </si>
  <si>
    <t>m3/台</t>
    <rPh sb="3" eb="4">
      <t>ダイ</t>
    </rPh>
    <phoneticPr fontId="2"/>
  </si>
  <si>
    <t>換算</t>
    <rPh sb="0" eb="2">
      <t>カンサン</t>
    </rPh>
    <phoneticPr fontId="2"/>
  </si>
  <si>
    <t>←該当年月を入力して下さい。土量・台数・換算土量は自動計算となります</t>
    <rPh sb="1" eb="3">
      <t>ガイトウ</t>
    </rPh>
    <rPh sb="3" eb="5">
      <t>ネンゲツ</t>
    </rPh>
    <rPh sb="6" eb="8">
      <t>ニュウリョク</t>
    </rPh>
    <rPh sb="10" eb="11">
      <t>クダ</t>
    </rPh>
    <rPh sb="14" eb="16">
      <t>ドリョウ</t>
    </rPh>
    <rPh sb="17" eb="19">
      <t>ダイスウ</t>
    </rPh>
    <rPh sb="20" eb="22">
      <t>カンサン</t>
    </rPh>
    <rPh sb="22" eb="24">
      <t>ドリョウ</t>
    </rPh>
    <rPh sb="25" eb="27">
      <t>ジドウ</t>
    </rPh>
    <rPh sb="27" eb="29">
      <t>ケイサン</t>
    </rPh>
    <phoneticPr fontId="2"/>
  </si>
  <si>
    <t>1</t>
    <phoneticPr fontId="9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</si>
  <si>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</si>
  <si>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</si>
  <si>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</si>
  <si>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</si>
  <si>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</si>
  <si>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</si>
  <si>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</si>
  <si>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</si>
  <si>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</si>
  <si>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</si>
  <si>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</si>
  <si>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</si>
  <si>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</si>
  <si>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</si>
  <si>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</si>
  <si>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</si>
  <si>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</si>
  <si>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</si>
  <si>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</si>
  <si>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</si>
  <si>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</si>
  <si>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</si>
  <si>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</si>
  <si>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</si>
  <si>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</si>
  <si>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</si>
  <si>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</si>
  <si>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</si>
  <si>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</si>
  <si>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</si>
  <si>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←該当日に搬入ダンプ台数を入力</t>
    <rPh sb="1" eb="3">
      <t>ガイトウ</t>
    </rPh>
    <rPh sb="3" eb="4">
      <t>ビ</t>
    </rPh>
    <rPh sb="5" eb="7">
      <t>ハンニュウ</t>
    </rPh>
    <rPh sb="10" eb="12">
      <t>ダイスウ</t>
    </rPh>
    <rPh sb="13" eb="15">
      <t>ニュウリョク</t>
    </rPh>
    <phoneticPr fontId="2"/>
  </si>
  <si>
    <t>②</t>
    <phoneticPr fontId="9"/>
  </si>
  <si>
    <t>③</t>
    <phoneticPr fontId="9"/>
  </si>
  <si>
    <t>④</t>
    <phoneticPr fontId="9"/>
  </si>
  <si>
    <t>⑤</t>
    <phoneticPr fontId="9"/>
  </si>
  <si>
    <t>⑥</t>
    <phoneticPr fontId="9"/>
  </si>
  <si>
    <t>⑦</t>
    <phoneticPr fontId="9"/>
  </si>
  <si>
    <t>⑧</t>
    <phoneticPr fontId="9"/>
  </si>
  <si>
    <t>⑨</t>
    <phoneticPr fontId="9"/>
  </si>
  <si>
    <t>⑩</t>
    <phoneticPr fontId="9"/>
  </si>
  <si>
    <t>⑪</t>
    <phoneticPr fontId="9"/>
  </si>
  <si>
    <t>⑫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</si>
</sst>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0.00_ "/>
    <numFmt numFmtId="179" formatCode="0_ "/>
  </numFmts>
  <fonts count="12" x14ac:knownFonts="1"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176" fontId="7" fillId="2" borderId="0" xfId="1" applyNumberFormat="1" applyFont="1" applyFill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7" fillId="2" borderId="1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0" fontId="7" fillId="2" borderId="2" xfId="2" applyNumberFormat="1" applyFont="1" applyFill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>
      <alignment vertical="center"/>
    </xf>
    <xf numFmtId="0" fontId="7" fillId="2" borderId="2" xfId="1" applyFont="1" applyFill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178" fontId="7" fillId="2" borderId="3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178" fontId="7" fillId="2" borderId="4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179" fontId="7" fillId="2" borderId="3" xfId="1" applyNumberFormat="1" applyFont="1" applyFill="1" applyBorder="1">
      <alignment vertical="center"/>
    </xf>
    <xf numFmtId="179" fontId="7" fillId="2" borderId="2" xfId="1" applyNumberFormat="1" applyFont="1" applyFill="1" applyBorder="1">
      <alignment vertical="center"/>
    </xf>
    <xf numFmtId="179" fontId="7" fillId="2" borderId="4" xfId="1" applyNumberFormat="1" applyFont="1" applyFill="1" applyBorder="1">
      <alignment vertical="center"/>
    </xf>
    <xf numFmtId="0" fontId="7" fillId="2" borderId="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178" fontId="7" fillId="2" borderId="3" xfId="1" applyNumberFormat="1" applyFont="1" applyFill="1" applyBorder="1">
      <alignment vertical="center"/>
    </xf>
    <xf numFmtId="178" fontId="7" fillId="2" borderId="2" xfId="1" applyNumberFormat="1" applyFont="1" applyFill="1" applyBorder="1">
      <alignment vertical="center"/>
    </xf>
    <xf numFmtId="178" fontId="7" fillId="2" borderId="4" xfId="1" applyNumberFormat="1" applyFont="1" applyFill="1" applyBorder="1">
      <alignment vertical="center"/>
    </xf>
    <xf numFmtId="0" fontId="7" fillId="0" borderId="0" xfId="1" applyFont="1">
      <alignment vertical="center"/>
    </xf>
    <xf numFmtId="0" fontId="7" fillId="3" borderId="0" xfId="1" applyFont="1" applyFill="1">
      <alignment vertical="center"/>
    </xf>
    <xf numFmtId="0" fontId="7" fillId="0" borderId="0" xfId="1" applyFont="1">
      <alignment vertical="center"/>
    </xf>
    <xf numFmtId="178" fontId="7" fillId="2" borderId="0" xfId="1" applyNumberFormat="1" applyFont="1" applyFill="1">
      <alignment vertical="center"/>
    </xf>
    <xf numFmtId="0" fontId="7" fillId="2" borderId="0" xfId="1" applyFont="1" applyFill="1">
      <alignment vertical="center"/>
    </xf>
    <xf numFmtId="2" fontId="7" fillId="2" borderId="0" xfId="1" applyNumberFormat="1" applyFont="1" applyFill="1" applyAlignment="1">
      <alignment horizontal="right" vertical="center"/>
    </xf>
    <xf numFmtId="0" fontId="11" fillId="0" borderId="0" xfId="1" quotePrefix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 shrinkToFit="1"/>
    </xf>
  </cellXfs>
  <cellStyles count="3">
    <cellStyle name="桁区切り 2" xfId="2" xr:uid="{FDAFAE9B-57A8-456A-9C65-1DB0196EFD53}"/>
    <cellStyle name="標準" xfId="0" builtinId="0"/>
    <cellStyle name="標準 2" xfId="1" xr:uid="{6C60C52F-AC1D-4619-B5EC-1FECD35D0F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ppo\AppData\Local\Temp\9107fffb-4448-460c-837d-27753575f1d0_&#9733;I-MAPS&#29992;&#12469;&#12531;&#12503;&#12523;&#26360;&#24335;2025.12.12%20(002).zip.1d0\Excel&#29256;\&#12304;1&#12305;&#22303;&#30722;&#25644;&#20837;&#30003;&#36796;&#26360;&#12539;&#65347;.&#25644;&#20837;&#35336;&#30011;&#26360;&#12539;&#12304;6&#12305;&#23436;&#20102;&#23626;&#12539;&#12304;7&#12305;&#23436;&#20102;&#30906;&#35469;&#26360;&#65306;2025.12.12.xlsx" TargetMode="External"/><Relationship Id="rId1" Type="http://schemas.openxmlformats.org/officeDocument/2006/relationships/externalLinkPath" Target="/Users/Nippo/AppData/Local/Temp/9107fffb-4448-460c-837d-27753575f1d0_&#9733;I-MAPS&#29992;&#12469;&#12531;&#12503;&#12523;&#26360;&#24335;2025.12.12%20(002).zip.1d0/Excel&#29256;/&#12304;1&#12305;&#22303;&#30722;&#25644;&#20837;&#30003;&#36796;&#26360;&#12539;&#65347;.&#25644;&#20837;&#35336;&#30011;&#26360;&#12539;&#12304;6&#12305;&#23436;&#20102;&#23626;&#12539;&#12304;7&#12305;&#23436;&#20102;&#30906;&#35469;&#26360;&#65306;2025.12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1】土砂搬入申込書 "/>
      <sheetName val="【1】c.土砂搬入計画表"/>
      <sheetName val="【6】完了届"/>
      <sheetName val="【7】完了確認書"/>
    </sheetNames>
    <sheetDataSet>
      <sheetData sheetId="0">
        <row r="2">
          <cell r="AF2" t="str">
            <v>年　　月　　日</v>
          </cell>
        </row>
        <row r="33">
          <cell r="K33" t="str">
            <v/>
          </cell>
        </row>
        <row r="35">
          <cell r="T35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823E-FC3E-45D8-926D-72F34E076BE2}">
  <sheetPr>
    <pageSetUpPr fitToPage="1"/>
  </sheetPr>
  <dimension ref="A1:AH66"/>
  <sheetViews>
    <sheetView tabSelected="1" view="pageBreakPreview" zoomScaleNormal="100" zoomScaleSheetLayoutView="100" workbookViewId="0">
      <selection activeCell="C17" sqref="C17"/>
    </sheetView>
  </sheetViews>
  <sheetFormatPr defaultColWidth="9" defaultRowHeight="14.25" x14ac:dyDescent="0.15"/>
  <cols>
    <col min="1" max="31" width="3" style="2" customWidth="1"/>
    <col min="32" max="32" width="10.5" style="3" customWidth="1"/>
    <col min="33" max="256" width="9" style="2"/>
    <col min="257" max="287" width="3" style="2" customWidth="1"/>
    <col min="288" max="512" width="9" style="2"/>
    <col min="513" max="543" width="3" style="2" customWidth="1"/>
    <col min="544" max="768" width="9" style="2"/>
    <col min="769" max="799" width="3" style="2" customWidth="1"/>
    <col min="800" max="1024" width="9" style="2"/>
    <col min="1025" max="1055" width="3" style="2" customWidth="1"/>
    <col min="1056" max="1280" width="9" style="2"/>
    <col min="1281" max="1311" width="3" style="2" customWidth="1"/>
    <col min="1312" max="1536" width="9" style="2"/>
    <col min="1537" max="1567" width="3" style="2" customWidth="1"/>
    <col min="1568" max="1792" width="9" style="2"/>
    <col min="1793" max="1823" width="3" style="2" customWidth="1"/>
    <col min="1824" max="2048" width="9" style="2"/>
    <col min="2049" max="2079" width="3" style="2" customWidth="1"/>
    <col min="2080" max="2304" width="9" style="2"/>
    <col min="2305" max="2335" width="3" style="2" customWidth="1"/>
    <col min="2336" max="2560" width="9" style="2"/>
    <col min="2561" max="2591" width="3" style="2" customWidth="1"/>
    <col min="2592" max="2816" width="9" style="2"/>
    <col min="2817" max="2847" width="3" style="2" customWidth="1"/>
    <col min="2848" max="3072" width="9" style="2"/>
    <col min="3073" max="3103" width="3" style="2" customWidth="1"/>
    <col min="3104" max="3328" width="9" style="2"/>
    <col min="3329" max="3359" width="3" style="2" customWidth="1"/>
    <col min="3360" max="3584" width="9" style="2"/>
    <col min="3585" max="3615" width="3" style="2" customWidth="1"/>
    <col min="3616" max="3840" width="9" style="2"/>
    <col min="3841" max="3871" width="3" style="2" customWidth="1"/>
    <col min="3872" max="4096" width="9" style="2"/>
    <col min="4097" max="4127" width="3" style="2" customWidth="1"/>
    <col min="4128" max="4352" width="9" style="2"/>
    <col min="4353" max="4383" width="3" style="2" customWidth="1"/>
    <col min="4384" max="4608" width="9" style="2"/>
    <col min="4609" max="4639" width="3" style="2" customWidth="1"/>
    <col min="4640" max="4864" width="9" style="2"/>
    <col min="4865" max="4895" width="3" style="2" customWidth="1"/>
    <col min="4896" max="5120" width="9" style="2"/>
    <col min="5121" max="5151" width="3" style="2" customWidth="1"/>
    <col min="5152" max="5376" width="9" style="2"/>
    <col min="5377" max="5407" width="3" style="2" customWidth="1"/>
    <col min="5408" max="5632" width="9" style="2"/>
    <col min="5633" max="5663" width="3" style="2" customWidth="1"/>
    <col min="5664" max="5888" width="9" style="2"/>
    <col min="5889" max="5919" width="3" style="2" customWidth="1"/>
    <col min="5920" max="6144" width="9" style="2"/>
    <col min="6145" max="6175" width="3" style="2" customWidth="1"/>
    <col min="6176" max="6400" width="9" style="2"/>
    <col min="6401" max="6431" width="3" style="2" customWidth="1"/>
    <col min="6432" max="6656" width="9" style="2"/>
    <col min="6657" max="6687" width="3" style="2" customWidth="1"/>
    <col min="6688" max="6912" width="9" style="2"/>
    <col min="6913" max="6943" width="3" style="2" customWidth="1"/>
    <col min="6944" max="7168" width="9" style="2"/>
    <col min="7169" max="7199" width="3" style="2" customWidth="1"/>
    <col min="7200" max="7424" width="9" style="2"/>
    <col min="7425" max="7455" width="3" style="2" customWidth="1"/>
    <col min="7456" max="7680" width="9" style="2"/>
    <col min="7681" max="7711" width="3" style="2" customWidth="1"/>
    <col min="7712" max="7936" width="9" style="2"/>
    <col min="7937" max="7967" width="3" style="2" customWidth="1"/>
    <col min="7968" max="8192" width="9" style="2"/>
    <col min="8193" max="8223" width="3" style="2" customWidth="1"/>
    <col min="8224" max="8448" width="9" style="2"/>
    <col min="8449" max="8479" width="3" style="2" customWidth="1"/>
    <col min="8480" max="8704" width="9" style="2"/>
    <col min="8705" max="8735" width="3" style="2" customWidth="1"/>
    <col min="8736" max="8960" width="9" style="2"/>
    <col min="8961" max="8991" width="3" style="2" customWidth="1"/>
    <col min="8992" max="9216" width="9" style="2"/>
    <col min="9217" max="9247" width="3" style="2" customWidth="1"/>
    <col min="9248" max="9472" width="9" style="2"/>
    <col min="9473" max="9503" width="3" style="2" customWidth="1"/>
    <col min="9504" max="9728" width="9" style="2"/>
    <col min="9729" max="9759" width="3" style="2" customWidth="1"/>
    <col min="9760" max="9984" width="9" style="2"/>
    <col min="9985" max="10015" width="3" style="2" customWidth="1"/>
    <col min="10016" max="10240" width="9" style="2"/>
    <col min="10241" max="10271" width="3" style="2" customWidth="1"/>
    <col min="10272" max="10496" width="9" style="2"/>
    <col min="10497" max="10527" width="3" style="2" customWidth="1"/>
    <col min="10528" max="10752" width="9" style="2"/>
    <col min="10753" max="10783" width="3" style="2" customWidth="1"/>
    <col min="10784" max="11008" width="9" style="2"/>
    <col min="11009" max="11039" width="3" style="2" customWidth="1"/>
    <col min="11040" max="11264" width="9" style="2"/>
    <col min="11265" max="11295" width="3" style="2" customWidth="1"/>
    <col min="11296" max="11520" width="9" style="2"/>
    <col min="11521" max="11551" width="3" style="2" customWidth="1"/>
    <col min="11552" max="11776" width="9" style="2"/>
    <col min="11777" max="11807" width="3" style="2" customWidth="1"/>
    <col min="11808" max="12032" width="9" style="2"/>
    <col min="12033" max="12063" width="3" style="2" customWidth="1"/>
    <col min="12064" max="12288" width="9" style="2"/>
    <col min="12289" max="12319" width="3" style="2" customWidth="1"/>
    <col min="12320" max="12544" width="9" style="2"/>
    <col min="12545" max="12575" width="3" style="2" customWidth="1"/>
    <col min="12576" max="12800" width="9" style="2"/>
    <col min="12801" max="12831" width="3" style="2" customWidth="1"/>
    <col min="12832" max="13056" width="9" style="2"/>
    <col min="13057" max="13087" width="3" style="2" customWidth="1"/>
    <col min="13088" max="13312" width="9" style="2"/>
    <col min="13313" max="13343" width="3" style="2" customWidth="1"/>
    <col min="13344" max="13568" width="9" style="2"/>
    <col min="13569" max="13599" width="3" style="2" customWidth="1"/>
    <col min="13600" max="13824" width="9" style="2"/>
    <col min="13825" max="13855" width="3" style="2" customWidth="1"/>
    <col min="13856" max="14080" width="9" style="2"/>
    <col min="14081" max="14111" width="3" style="2" customWidth="1"/>
    <col min="14112" max="14336" width="9" style="2"/>
    <col min="14337" max="14367" width="3" style="2" customWidth="1"/>
    <col min="14368" max="14592" width="9" style="2"/>
    <col min="14593" max="14623" width="3" style="2" customWidth="1"/>
    <col min="14624" max="14848" width="9" style="2"/>
    <col min="14849" max="14879" width="3" style="2" customWidth="1"/>
    <col min="14880" max="15104" width="9" style="2"/>
    <col min="15105" max="15135" width="3" style="2" customWidth="1"/>
    <col min="15136" max="15360" width="9" style="2"/>
    <col min="15361" max="15391" width="3" style="2" customWidth="1"/>
    <col min="15392" max="15616" width="9" style="2"/>
    <col min="15617" max="15647" width="3" style="2" customWidth="1"/>
    <col min="15648" max="15872" width="9" style="2"/>
    <col min="15873" max="15903" width="3" style="2" customWidth="1"/>
    <col min="15904" max="16128" width="9" style="2"/>
    <col min="16129" max="16159" width="3" style="2" customWidth="1"/>
    <col min="16160" max="16384" width="9" style="2"/>
  </cols>
  <sheetData>
    <row r="1" spans="1:34" ht="20.45" customHeight="1" x14ac:dyDescent="0.15">
      <c r="A1" s="1" t="s">
        <v>0</v>
      </c>
    </row>
    <row r="2" spans="1:34" ht="17.25" customHeight="1" x14ac:dyDescent="0.15">
      <c r="X2" s="4" t="str">
        <f>'[1]【1】土砂搬入申込書 '!AF2</f>
        <v>年　　月　　日</v>
      </c>
      <c r="Y2" s="4"/>
      <c r="Z2" s="4"/>
      <c r="AA2" s="4"/>
      <c r="AB2" s="4"/>
      <c r="AC2" s="4"/>
      <c r="AD2" s="4"/>
      <c r="AE2" s="4"/>
    </row>
    <row r="3" spans="1:34" ht="17.25" customHeight="1" x14ac:dyDescent="0.15"/>
    <row r="4" spans="1:34" s="6" customFormat="1" ht="24.95" customHeight="1" x14ac:dyDescent="0.1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"/>
    </row>
    <row r="5" spans="1:34" s="6" customFormat="1" ht="9.9499999999999993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3"/>
    </row>
    <row r="6" spans="1:34" ht="21.95" customHeight="1" x14ac:dyDescent="0.15">
      <c r="A6" s="8">
        <v>1</v>
      </c>
      <c r="B6" s="9" t="s">
        <v>2</v>
      </c>
      <c r="C6" s="9"/>
      <c r="D6" s="9"/>
      <c r="E6" s="9"/>
      <c r="F6" s="9"/>
      <c r="H6" s="10" t="str">
        <f>IF('[1]【1】土砂搬入申込書 '!K28="","",'[1]【1】土砂搬入申込書 '!K28)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4" ht="21.95" customHeight="1" x14ac:dyDescent="0.15">
      <c r="A7" s="8">
        <v>2</v>
      </c>
      <c r="B7" s="9" t="s">
        <v>3</v>
      </c>
      <c r="C7" s="9"/>
      <c r="D7" s="9"/>
      <c r="E7" s="9"/>
      <c r="F7" s="9"/>
      <c r="H7" s="11" t="str">
        <f>IF('[1]【1】土砂搬入申込書 '!X13="","",'[1]【1】土砂搬入申込書 '!X13)</f>
        <v/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4" ht="21.95" customHeight="1" x14ac:dyDescent="0.15">
      <c r="A8" s="8">
        <v>3</v>
      </c>
      <c r="B8" s="9" t="s">
        <v>4</v>
      </c>
      <c r="C8" s="9"/>
      <c r="D8" s="9"/>
      <c r="E8" s="9"/>
      <c r="F8" s="9"/>
      <c r="H8" s="12" t="str">
        <f>IF('[1]【1】土砂搬入申込書 '!T33="","",'[1]【1】土砂搬入申込書 '!T33)</f>
        <v/>
      </c>
      <c r="I8" s="12"/>
      <c r="J8" s="12"/>
      <c r="K8" s="12"/>
      <c r="L8" s="12"/>
      <c r="M8" s="12"/>
      <c r="N8" s="12"/>
      <c r="O8" s="12"/>
      <c r="P8" s="12"/>
      <c r="Q8" s="12"/>
      <c r="R8" s="13" t="s">
        <v>5</v>
      </c>
      <c r="S8" s="13"/>
      <c r="T8" s="13"/>
      <c r="U8" s="13"/>
      <c r="V8" s="12" t="str">
        <f>IF('[1]【1】土砂搬入申込書 '!AF33="","",'[1]【1】土砂搬入申込書 '!AF33)</f>
        <v/>
      </c>
      <c r="W8" s="12"/>
      <c r="X8" s="12"/>
      <c r="Y8" s="12"/>
      <c r="Z8" s="12"/>
      <c r="AA8" s="12"/>
      <c r="AB8" s="12"/>
      <c r="AC8" s="12"/>
      <c r="AD8" s="12"/>
      <c r="AE8" s="12"/>
    </row>
    <row r="9" spans="1:34" ht="21.95" customHeight="1" x14ac:dyDescent="0.15">
      <c r="A9" s="8">
        <v>4</v>
      </c>
      <c r="B9" s="9" t="s">
        <v>6</v>
      </c>
      <c r="C9" s="9"/>
      <c r="D9" s="9"/>
      <c r="E9" s="9"/>
      <c r="F9" s="9"/>
      <c r="H9" s="14" t="str">
        <f>IF('[1]【1】土砂搬入申込書 '!K33="","",'[1]【1】土砂搬入申込書 '!K33)</f>
        <v/>
      </c>
      <c r="I9" s="14"/>
      <c r="J9" s="14"/>
      <c r="K9" s="14"/>
      <c r="L9" s="15" t="s">
        <v>7</v>
      </c>
      <c r="M9" s="15"/>
      <c r="N9" s="16" t="s">
        <v>8</v>
      </c>
      <c r="O9" s="16"/>
      <c r="P9" s="16"/>
      <c r="Q9" s="16"/>
      <c r="R9" s="16"/>
      <c r="S9" s="17" t="str">
        <f>IF('[1]【1】土砂搬入申込書 '!T35="","",'[1]【1】土砂搬入申込書 '!T35)</f>
        <v/>
      </c>
      <c r="T9" s="17"/>
      <c r="U9" s="17"/>
      <c r="V9" s="15" t="s">
        <v>9</v>
      </c>
      <c r="W9" s="15"/>
      <c r="X9" s="15" t="s">
        <v>10</v>
      </c>
      <c r="Y9" s="15"/>
      <c r="Z9" s="18" t="str">
        <f>IF('[1]【1】土砂搬入申込書 '!AF4="","",'[1]【1】土砂搬入申込書 '!AF4)</f>
        <v/>
      </c>
      <c r="AA9" s="18"/>
      <c r="AB9" s="18"/>
      <c r="AC9" s="15"/>
      <c r="AD9" s="15"/>
      <c r="AE9" s="15"/>
    </row>
    <row r="10" spans="1:34" ht="21.95" customHeight="1" x14ac:dyDescent="0.15">
      <c r="A10" s="8">
        <v>5</v>
      </c>
      <c r="B10" s="9" t="s">
        <v>11</v>
      </c>
      <c r="C10" s="9"/>
      <c r="D10" s="9"/>
      <c r="E10" s="9"/>
      <c r="F10" s="9"/>
    </row>
    <row r="11" spans="1:34" ht="5.0999999999999996" customHeight="1" x14ac:dyDescent="0.15"/>
    <row r="12" spans="1:34" ht="20.100000000000001" customHeight="1" x14ac:dyDescent="0.15">
      <c r="A12" s="19"/>
      <c r="B12" s="20" t="str">
        <f>IF(E17="","",E17)</f>
        <v/>
      </c>
      <c r="C12" s="20" t="s">
        <v>12</v>
      </c>
      <c r="D12" s="21"/>
      <c r="E12" s="19"/>
      <c r="F12" s="20" t="str">
        <f>IF(E21="","",E21)</f>
        <v/>
      </c>
      <c r="G12" s="20" t="s">
        <v>12</v>
      </c>
      <c r="H12" s="21"/>
      <c r="I12" s="19"/>
      <c r="J12" s="20" t="str">
        <f>IF(E25="","",E25)</f>
        <v/>
      </c>
      <c r="K12" s="20" t="s">
        <v>12</v>
      </c>
      <c r="L12" s="21"/>
      <c r="M12" s="19"/>
      <c r="N12" s="20" t="str">
        <f>IF(E29="","",E29)</f>
        <v/>
      </c>
      <c r="O12" s="20" t="s">
        <v>12</v>
      </c>
      <c r="P12" s="21"/>
      <c r="Q12" s="19"/>
      <c r="R12" s="20" t="str">
        <f>IF(E33="","",E33)</f>
        <v/>
      </c>
      <c r="S12" s="20" t="s">
        <v>12</v>
      </c>
      <c r="T12" s="21"/>
      <c r="U12" s="19"/>
      <c r="V12" s="20" t="str">
        <f>IF(E37="","",E37)</f>
        <v/>
      </c>
      <c r="W12" s="20" t="s">
        <v>12</v>
      </c>
      <c r="X12" s="21"/>
      <c r="Y12" s="22"/>
      <c r="Z12" s="22"/>
      <c r="AA12" s="22"/>
      <c r="AB12" s="22"/>
      <c r="AC12" s="22"/>
      <c r="AD12" s="22"/>
      <c r="AE12" s="22"/>
    </row>
    <row r="13" spans="1:34" ht="20.100000000000001" customHeight="1" x14ac:dyDescent="0.15">
      <c r="A13" s="23" t="str">
        <f>K17</f>
        <v/>
      </c>
      <c r="B13" s="24"/>
      <c r="C13" s="24"/>
      <c r="D13" s="25"/>
      <c r="E13" s="23" t="str">
        <f>K21</f>
        <v/>
      </c>
      <c r="F13" s="24"/>
      <c r="G13" s="24"/>
      <c r="H13" s="25"/>
      <c r="I13" s="23" t="str">
        <f>K25</f>
        <v/>
      </c>
      <c r="J13" s="24"/>
      <c r="K13" s="24"/>
      <c r="L13" s="25"/>
      <c r="M13" s="23" t="str">
        <f>K29</f>
        <v/>
      </c>
      <c r="N13" s="24"/>
      <c r="O13" s="24"/>
      <c r="P13" s="25"/>
      <c r="Q13" s="23" t="str">
        <f>K33</f>
        <v/>
      </c>
      <c r="R13" s="24"/>
      <c r="S13" s="24"/>
      <c r="T13" s="25"/>
      <c r="U13" s="23" t="str">
        <f>K37</f>
        <v/>
      </c>
      <c r="V13" s="24"/>
      <c r="W13" s="24"/>
      <c r="X13" s="25"/>
      <c r="Y13" s="22"/>
      <c r="Z13" s="22"/>
      <c r="AA13" s="22"/>
      <c r="AB13" s="22"/>
      <c r="AC13" s="22"/>
      <c r="AD13" s="22"/>
      <c r="AE13" s="22"/>
      <c r="AF13" s="3" t="s">
        <v>13</v>
      </c>
    </row>
    <row r="14" spans="1:34" ht="20.100000000000001" customHeight="1" x14ac:dyDescent="0.15">
      <c r="A14" s="19"/>
      <c r="B14" s="20" t="str">
        <f>IF(E41="","",E41)</f>
        <v/>
      </c>
      <c r="C14" s="20" t="s">
        <v>12</v>
      </c>
      <c r="D14" s="21"/>
      <c r="E14" s="19"/>
      <c r="F14" s="20" t="str">
        <f>IF(E45="","",E45)</f>
        <v/>
      </c>
      <c r="G14" s="20" t="s">
        <v>12</v>
      </c>
      <c r="H14" s="21"/>
      <c r="I14" s="19"/>
      <c r="J14" s="20" t="str">
        <f>IF(E49="","",E49)</f>
        <v/>
      </c>
      <c r="K14" s="20" t="s">
        <v>12</v>
      </c>
      <c r="L14" s="21"/>
      <c r="M14" s="19"/>
      <c r="N14" s="20" t="str">
        <f>IF(E53="","",E53)</f>
        <v/>
      </c>
      <c r="O14" s="20" t="s">
        <v>12</v>
      </c>
      <c r="P14" s="21"/>
      <c r="Q14" s="19"/>
      <c r="R14" s="20" t="str">
        <f>IF(E57="","",E57)</f>
        <v/>
      </c>
      <c r="S14" s="20" t="s">
        <v>12</v>
      </c>
      <c r="T14" s="21"/>
      <c r="U14" s="19"/>
      <c r="V14" s="20" t="str">
        <f>IF(E61="","",E61)</f>
        <v/>
      </c>
      <c r="W14" s="20" t="s">
        <v>12</v>
      </c>
      <c r="X14" s="21"/>
      <c r="Y14" s="26" t="s">
        <v>14</v>
      </c>
      <c r="Z14" s="27"/>
      <c r="AA14" s="28">
        <f>AA15/5.55</f>
        <v>0</v>
      </c>
      <c r="AB14" s="29"/>
      <c r="AC14" s="29"/>
      <c r="AD14" s="30"/>
      <c r="AE14" s="31" t="s">
        <v>9</v>
      </c>
      <c r="AF14" s="3" t="s">
        <v>15</v>
      </c>
      <c r="AG14" s="32" t="str">
        <f>'[1]【1】土砂搬入申込書 '!T35</f>
        <v/>
      </c>
      <c r="AH14" s="33" t="s">
        <v>16</v>
      </c>
    </row>
    <row r="15" spans="1:34" ht="20.100000000000001" customHeight="1" x14ac:dyDescent="0.15">
      <c r="A15" s="23" t="str">
        <f>K41</f>
        <v/>
      </c>
      <c r="B15" s="24"/>
      <c r="C15" s="24"/>
      <c r="D15" s="25"/>
      <c r="E15" s="23" t="str">
        <f>K45</f>
        <v/>
      </c>
      <c r="F15" s="24"/>
      <c r="G15" s="24"/>
      <c r="H15" s="25"/>
      <c r="I15" s="23" t="str">
        <f>K49</f>
        <v/>
      </c>
      <c r="J15" s="24"/>
      <c r="K15" s="24"/>
      <c r="L15" s="25"/>
      <c r="M15" s="23" t="str">
        <f>K53</f>
        <v/>
      </c>
      <c r="N15" s="24"/>
      <c r="O15" s="24"/>
      <c r="P15" s="25"/>
      <c r="Q15" s="23" t="str">
        <f>K57</f>
        <v/>
      </c>
      <c r="R15" s="24"/>
      <c r="S15" s="24"/>
      <c r="T15" s="25"/>
      <c r="U15" s="23" t="str">
        <f>K61</f>
        <v/>
      </c>
      <c r="V15" s="24"/>
      <c r="W15" s="24"/>
      <c r="X15" s="25"/>
      <c r="Y15" s="26" t="s">
        <v>14</v>
      </c>
      <c r="Z15" s="27"/>
      <c r="AA15" s="34">
        <f>SUM(A13:X13,A15:X15)</f>
        <v>0</v>
      </c>
      <c r="AB15" s="35"/>
      <c r="AC15" s="35"/>
      <c r="AD15" s="36"/>
      <c r="AE15" s="31" t="s">
        <v>7</v>
      </c>
      <c r="AF15" s="3" t="s">
        <v>17</v>
      </c>
    </row>
    <row r="16" spans="1:34" ht="17.25" customHeight="1" x14ac:dyDescent="0.15"/>
    <row r="17" spans="1:32" ht="20.100000000000001" customHeight="1" x14ac:dyDescent="0.15">
      <c r="A17" s="37"/>
      <c r="B17" s="37" t="s">
        <v>18</v>
      </c>
      <c r="C17" s="38"/>
      <c r="D17" s="37" t="s">
        <v>19</v>
      </c>
      <c r="E17" s="38"/>
      <c r="F17" s="37" t="s">
        <v>12</v>
      </c>
      <c r="G17" s="37"/>
      <c r="H17" s="39" t="s">
        <v>20</v>
      </c>
      <c r="I17" s="39"/>
      <c r="J17" s="37"/>
      <c r="K17" s="40" t="str">
        <f>IF(Y17="","",SUM(A19:AE19)*Y17)</f>
        <v/>
      </c>
      <c r="L17" s="40"/>
      <c r="M17" s="40"/>
      <c r="N17" s="40"/>
      <c r="O17" s="37" t="s">
        <v>21</v>
      </c>
      <c r="P17" s="37"/>
      <c r="Q17" s="37"/>
      <c r="R17" s="37"/>
      <c r="S17" s="41">
        <f>SUM(A19:AE19)</f>
        <v>0</v>
      </c>
      <c r="T17" s="41"/>
      <c r="U17" s="41"/>
      <c r="V17" s="37" t="s">
        <v>22</v>
      </c>
      <c r="W17" s="37"/>
      <c r="X17" s="37"/>
      <c r="Y17" s="42" t="str">
        <f>IF($Z$9="","",CHOOSE(MATCH($Z$9,{"10t車","8t車","4t車","3t車","2t車"},0),5.55,4.4,2.2,1.6,1.2))</f>
        <v/>
      </c>
      <c r="Z17" s="42"/>
      <c r="AA17" s="42"/>
      <c r="AB17" s="37" t="s">
        <v>23</v>
      </c>
      <c r="AC17" s="37"/>
      <c r="AD17" s="37" t="s">
        <v>24</v>
      </c>
      <c r="AE17" s="37"/>
      <c r="AF17" s="3" t="s">
        <v>25</v>
      </c>
    </row>
    <row r="18" spans="1:32" ht="20.100000000000001" customHeight="1" x14ac:dyDescent="0.15">
      <c r="A18" s="43" t="s">
        <v>26</v>
      </c>
      <c r="B18" s="43" t="s">
        <v>27</v>
      </c>
      <c r="C18" s="43" t="s">
        <v>28</v>
      </c>
      <c r="D18" s="43" t="s">
        <v>29</v>
      </c>
      <c r="E18" s="43" t="s">
        <v>30</v>
      </c>
      <c r="F18" s="43" t="s">
        <v>31</v>
      </c>
      <c r="G18" s="43" t="s">
        <v>32</v>
      </c>
      <c r="H18" s="43" t="s">
        <v>33</v>
      </c>
      <c r="I18" s="43" t="s">
        <v>34</v>
      </c>
      <c r="J18" s="43" t="s">
        <v>35</v>
      </c>
      <c r="K18" s="43" t="s">
        <v>36</v>
      </c>
      <c r="L18" s="43" t="s">
        <v>37</v>
      </c>
      <c r="M18" s="43" t="s">
        <v>38</v>
      </c>
      <c r="N18" s="43" t="s">
        <v>39</v>
      </c>
      <c r="O18" s="43" t="s">
        <v>40</v>
      </c>
      <c r="P18" s="43" t="s">
        <v>41</v>
      </c>
      <c r="Q18" s="43" t="s">
        <v>42</v>
      </c>
      <c r="R18" s="43" t="s">
        <v>43</v>
      </c>
      <c r="S18" s="43" t="s">
        <v>44</v>
      </c>
      <c r="T18" s="43" t="s">
        <v>45</v>
      </c>
      <c r="U18" s="43" t="s">
        <v>46</v>
      </c>
      <c r="V18" s="43" t="s">
        <v>47</v>
      </c>
      <c r="W18" s="43" t="s">
        <v>48</v>
      </c>
      <c r="X18" s="43" t="s">
        <v>49</v>
      </c>
      <c r="Y18" s="43" t="s">
        <v>50</v>
      </c>
      <c r="Z18" s="43" t="s">
        <v>51</v>
      </c>
      <c r="AA18" s="43" t="s">
        <v>52</v>
      </c>
      <c r="AB18" s="43" t="s">
        <v>53</v>
      </c>
      <c r="AC18" s="43" t="s">
        <v>54</v>
      </c>
      <c r="AD18" s="43" t="s">
        <v>55</v>
      </c>
      <c r="AE18" s="43" t="s">
        <v>56</v>
      </c>
    </row>
    <row r="19" spans="1:32" ht="20.100000000000001" customHeight="1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3" t="s">
        <v>57</v>
      </c>
    </row>
    <row r="20" spans="1:32" ht="17.25" customHeight="1" x14ac:dyDescent="0.1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2" ht="20.100000000000001" customHeight="1" x14ac:dyDescent="0.15">
      <c r="A21" s="37"/>
      <c r="B21" s="37" t="s">
        <v>58</v>
      </c>
      <c r="C21" s="38"/>
      <c r="D21" s="37" t="s">
        <v>19</v>
      </c>
      <c r="E21" s="38"/>
      <c r="F21" s="37" t="s">
        <v>12</v>
      </c>
      <c r="G21" s="37"/>
      <c r="H21" s="39" t="s">
        <v>20</v>
      </c>
      <c r="I21" s="39"/>
      <c r="J21" s="37"/>
      <c r="K21" s="40" t="str">
        <f>IF(Y21="","",SUM(A23:AE23)*Y21)</f>
        <v/>
      </c>
      <c r="L21" s="40"/>
      <c r="M21" s="40"/>
      <c r="N21" s="40"/>
      <c r="O21" s="37" t="s">
        <v>21</v>
      </c>
      <c r="P21" s="37"/>
      <c r="Q21" s="37"/>
      <c r="R21" s="37"/>
      <c r="S21" s="41">
        <f>SUM(A23:AE23)</f>
        <v>0</v>
      </c>
      <c r="T21" s="41"/>
      <c r="U21" s="41"/>
      <c r="V21" s="37" t="s">
        <v>22</v>
      </c>
      <c r="W21" s="37"/>
      <c r="X21" s="37"/>
      <c r="Y21" s="42" t="str">
        <f>IF($Z$9="","",CHOOSE(MATCH($Z$9,{"10t車","8t車","4t車","3t車","2t車"},0),5.55,4.4,2.2,1.6,1.2))</f>
        <v/>
      </c>
      <c r="Z21" s="42"/>
      <c r="AA21" s="42"/>
      <c r="AB21" s="37" t="s">
        <v>23</v>
      </c>
      <c r="AC21" s="37"/>
      <c r="AD21" s="37" t="s">
        <v>24</v>
      </c>
      <c r="AE21" s="37"/>
      <c r="AF21" s="3" t="s">
        <v>25</v>
      </c>
    </row>
    <row r="22" spans="1:32" ht="20.100000000000001" customHeight="1" x14ac:dyDescent="0.15">
      <c r="A22" s="43" t="s">
        <v>26</v>
      </c>
      <c r="B22" s="43" t="s">
        <v>27</v>
      </c>
      <c r="C22" s="43" t="s">
        <v>28</v>
      </c>
      <c r="D22" s="43" t="s">
        <v>29</v>
      </c>
      <c r="E22" s="43" t="s">
        <v>30</v>
      </c>
      <c r="F22" s="43" t="s">
        <v>31</v>
      </c>
      <c r="G22" s="43" t="s">
        <v>32</v>
      </c>
      <c r="H22" s="43" t="s">
        <v>33</v>
      </c>
      <c r="I22" s="43" t="s">
        <v>34</v>
      </c>
      <c r="J22" s="43" t="s">
        <v>35</v>
      </c>
      <c r="K22" s="43" t="s">
        <v>36</v>
      </c>
      <c r="L22" s="43" t="s">
        <v>37</v>
      </c>
      <c r="M22" s="43" t="s">
        <v>38</v>
      </c>
      <c r="N22" s="43" t="s">
        <v>39</v>
      </c>
      <c r="O22" s="43" t="s">
        <v>40</v>
      </c>
      <c r="P22" s="43" t="s">
        <v>41</v>
      </c>
      <c r="Q22" s="43" t="s">
        <v>42</v>
      </c>
      <c r="R22" s="43" t="s">
        <v>43</v>
      </c>
      <c r="S22" s="43" t="s">
        <v>44</v>
      </c>
      <c r="T22" s="43" t="s">
        <v>45</v>
      </c>
      <c r="U22" s="43" t="s">
        <v>46</v>
      </c>
      <c r="V22" s="43" t="s">
        <v>47</v>
      </c>
      <c r="W22" s="43" t="s">
        <v>48</v>
      </c>
      <c r="X22" s="43" t="s">
        <v>49</v>
      </c>
      <c r="Y22" s="43" t="s">
        <v>50</v>
      </c>
      <c r="Z22" s="43" t="s">
        <v>51</v>
      </c>
      <c r="AA22" s="43" t="s">
        <v>52</v>
      </c>
      <c r="AB22" s="43" t="s">
        <v>53</v>
      </c>
      <c r="AC22" s="43" t="s">
        <v>54</v>
      </c>
      <c r="AD22" s="43" t="s">
        <v>55</v>
      </c>
      <c r="AE22" s="43" t="s">
        <v>56</v>
      </c>
    </row>
    <row r="23" spans="1:32" ht="20.100000000000001" customHeight="1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" t="s">
        <v>57</v>
      </c>
    </row>
    <row r="24" spans="1:32" ht="17.25" customHeight="1" x14ac:dyDescent="0.1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2" ht="20.100000000000001" customHeight="1" x14ac:dyDescent="0.15">
      <c r="A25" s="37"/>
      <c r="B25" s="37" t="s">
        <v>59</v>
      </c>
      <c r="C25" s="38"/>
      <c r="D25" s="37" t="s">
        <v>19</v>
      </c>
      <c r="E25" s="38"/>
      <c r="F25" s="37" t="s">
        <v>12</v>
      </c>
      <c r="G25" s="37"/>
      <c r="H25" s="39" t="s">
        <v>20</v>
      </c>
      <c r="I25" s="39"/>
      <c r="J25" s="37"/>
      <c r="K25" s="40" t="str">
        <f>IF(Y25="","",SUM(A27:AE27)*Y25)</f>
        <v/>
      </c>
      <c r="L25" s="40"/>
      <c r="M25" s="40"/>
      <c r="N25" s="40"/>
      <c r="O25" s="37" t="s">
        <v>21</v>
      </c>
      <c r="P25" s="37"/>
      <c r="Q25" s="37"/>
      <c r="R25" s="37"/>
      <c r="S25" s="41">
        <f>SUM(A27:AE27)</f>
        <v>0</v>
      </c>
      <c r="T25" s="41"/>
      <c r="U25" s="41"/>
      <c r="V25" s="37" t="s">
        <v>22</v>
      </c>
      <c r="W25" s="37"/>
      <c r="X25" s="37"/>
      <c r="Y25" s="42" t="str">
        <f>IF($Z$9="","",CHOOSE(MATCH($Z$9,{"10t車","8t車","4t車","3t車","2t車"},0),5.55,4.4,2.2,1.6,1.2))</f>
        <v/>
      </c>
      <c r="Z25" s="42"/>
      <c r="AA25" s="42"/>
      <c r="AB25" s="37" t="s">
        <v>23</v>
      </c>
      <c r="AC25" s="37"/>
      <c r="AD25" s="37" t="s">
        <v>24</v>
      </c>
      <c r="AE25" s="37"/>
      <c r="AF25" s="3" t="s">
        <v>25</v>
      </c>
    </row>
    <row r="26" spans="1:32" ht="20.100000000000001" customHeight="1" x14ac:dyDescent="0.15">
      <c r="A26" s="43" t="s">
        <v>26</v>
      </c>
      <c r="B26" s="43" t="s">
        <v>27</v>
      </c>
      <c r="C26" s="43" t="s">
        <v>28</v>
      </c>
      <c r="D26" s="43" t="s">
        <v>29</v>
      </c>
      <c r="E26" s="43" t="s">
        <v>30</v>
      </c>
      <c r="F26" s="43" t="s">
        <v>31</v>
      </c>
      <c r="G26" s="43" t="s">
        <v>32</v>
      </c>
      <c r="H26" s="43" t="s">
        <v>33</v>
      </c>
      <c r="I26" s="43" t="s">
        <v>34</v>
      </c>
      <c r="J26" s="43" t="s">
        <v>35</v>
      </c>
      <c r="K26" s="43" t="s">
        <v>36</v>
      </c>
      <c r="L26" s="43" t="s">
        <v>37</v>
      </c>
      <c r="M26" s="43" t="s">
        <v>38</v>
      </c>
      <c r="N26" s="43" t="s">
        <v>39</v>
      </c>
      <c r="O26" s="43" t="s">
        <v>40</v>
      </c>
      <c r="P26" s="43" t="s">
        <v>41</v>
      </c>
      <c r="Q26" s="43" t="s">
        <v>42</v>
      </c>
      <c r="R26" s="43" t="s">
        <v>43</v>
      </c>
      <c r="S26" s="43" t="s">
        <v>44</v>
      </c>
      <c r="T26" s="43" t="s">
        <v>45</v>
      </c>
      <c r="U26" s="43" t="s">
        <v>46</v>
      </c>
      <c r="V26" s="43" t="s">
        <v>47</v>
      </c>
      <c r="W26" s="43" t="s">
        <v>48</v>
      </c>
      <c r="X26" s="43" t="s">
        <v>49</v>
      </c>
      <c r="Y26" s="43" t="s">
        <v>50</v>
      </c>
      <c r="Z26" s="43" t="s">
        <v>51</v>
      </c>
      <c r="AA26" s="43" t="s">
        <v>52</v>
      </c>
      <c r="AB26" s="43" t="s">
        <v>53</v>
      </c>
      <c r="AC26" s="43" t="s">
        <v>54</v>
      </c>
      <c r="AD26" s="43" t="s">
        <v>55</v>
      </c>
      <c r="AE26" s="43" t="s">
        <v>56</v>
      </c>
    </row>
    <row r="27" spans="1:32" ht="20.100000000000001" customHeight="1" x14ac:dyDescent="0.1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" t="s">
        <v>57</v>
      </c>
    </row>
    <row r="28" spans="1:32" ht="17.25" customHeight="1" x14ac:dyDescent="0.1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2" ht="20.100000000000001" customHeight="1" x14ac:dyDescent="0.15">
      <c r="A29" s="37"/>
      <c r="B29" s="37" t="s">
        <v>60</v>
      </c>
      <c r="C29" s="38"/>
      <c r="D29" s="37" t="s">
        <v>19</v>
      </c>
      <c r="E29" s="38"/>
      <c r="F29" s="37" t="s">
        <v>12</v>
      </c>
      <c r="G29" s="37"/>
      <c r="H29" s="39" t="s">
        <v>20</v>
      </c>
      <c r="I29" s="39"/>
      <c r="J29" s="37"/>
      <c r="K29" s="40" t="str">
        <f>IF(Y29="","",SUM(A31:AE31)*Y29)</f>
        <v/>
      </c>
      <c r="L29" s="40"/>
      <c r="M29" s="40"/>
      <c r="N29" s="40"/>
      <c r="O29" s="37" t="s">
        <v>21</v>
      </c>
      <c r="P29" s="37"/>
      <c r="Q29" s="37"/>
      <c r="R29" s="37"/>
      <c r="S29" s="41">
        <f>SUM(A31:AE31)</f>
        <v>0</v>
      </c>
      <c r="T29" s="41"/>
      <c r="U29" s="41"/>
      <c r="V29" s="37" t="s">
        <v>22</v>
      </c>
      <c r="W29" s="37"/>
      <c r="X29" s="37"/>
      <c r="Y29" s="42" t="str">
        <f>IF($Z$9="","",CHOOSE(MATCH($Z$9,{"10t車","8t車","4t車","3t車","2t車"},0),5.55,4.4,2.2,1.6,1.2))</f>
        <v/>
      </c>
      <c r="Z29" s="42"/>
      <c r="AA29" s="42"/>
      <c r="AB29" s="37" t="s">
        <v>23</v>
      </c>
      <c r="AC29" s="37"/>
      <c r="AD29" s="37" t="s">
        <v>24</v>
      </c>
      <c r="AE29" s="37"/>
      <c r="AF29" s="3" t="s">
        <v>25</v>
      </c>
    </row>
    <row r="30" spans="1:32" ht="20.100000000000001" customHeight="1" x14ac:dyDescent="0.15">
      <c r="A30" s="43" t="s">
        <v>26</v>
      </c>
      <c r="B30" s="43" t="s">
        <v>27</v>
      </c>
      <c r="C30" s="43" t="s">
        <v>28</v>
      </c>
      <c r="D30" s="43" t="s">
        <v>29</v>
      </c>
      <c r="E30" s="43" t="s">
        <v>30</v>
      </c>
      <c r="F30" s="43" t="s">
        <v>31</v>
      </c>
      <c r="G30" s="43" t="s">
        <v>32</v>
      </c>
      <c r="H30" s="43" t="s">
        <v>33</v>
      </c>
      <c r="I30" s="43" t="s">
        <v>34</v>
      </c>
      <c r="J30" s="43" t="s">
        <v>35</v>
      </c>
      <c r="K30" s="43" t="s">
        <v>36</v>
      </c>
      <c r="L30" s="43" t="s">
        <v>37</v>
      </c>
      <c r="M30" s="43" t="s">
        <v>38</v>
      </c>
      <c r="N30" s="43" t="s">
        <v>39</v>
      </c>
      <c r="O30" s="43" t="s">
        <v>40</v>
      </c>
      <c r="P30" s="43" t="s">
        <v>41</v>
      </c>
      <c r="Q30" s="43" t="s">
        <v>42</v>
      </c>
      <c r="R30" s="43" t="s">
        <v>43</v>
      </c>
      <c r="S30" s="43" t="s">
        <v>44</v>
      </c>
      <c r="T30" s="43" t="s">
        <v>45</v>
      </c>
      <c r="U30" s="43" t="s">
        <v>46</v>
      </c>
      <c r="V30" s="43" t="s">
        <v>47</v>
      </c>
      <c r="W30" s="43" t="s">
        <v>48</v>
      </c>
      <c r="X30" s="43" t="s">
        <v>49</v>
      </c>
      <c r="Y30" s="43" t="s">
        <v>50</v>
      </c>
      <c r="Z30" s="43" t="s">
        <v>51</v>
      </c>
      <c r="AA30" s="43" t="s">
        <v>52</v>
      </c>
      <c r="AB30" s="43" t="s">
        <v>53</v>
      </c>
      <c r="AC30" s="43" t="s">
        <v>54</v>
      </c>
      <c r="AD30" s="43" t="s">
        <v>55</v>
      </c>
      <c r="AE30" s="43" t="s">
        <v>56</v>
      </c>
    </row>
    <row r="31" spans="1:32" ht="20.100000000000001" customHeight="1" x14ac:dyDescent="0.1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3" t="s">
        <v>57</v>
      </c>
    </row>
    <row r="32" spans="1:32" ht="17.25" customHeight="1" x14ac:dyDescent="0.1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2" ht="20.100000000000001" customHeight="1" x14ac:dyDescent="0.15">
      <c r="A33" s="37"/>
      <c r="B33" s="37" t="s">
        <v>61</v>
      </c>
      <c r="C33" s="38"/>
      <c r="D33" s="37" t="s">
        <v>19</v>
      </c>
      <c r="E33" s="38"/>
      <c r="F33" s="37" t="s">
        <v>12</v>
      </c>
      <c r="G33" s="37"/>
      <c r="H33" s="39" t="s">
        <v>20</v>
      </c>
      <c r="I33" s="39"/>
      <c r="J33" s="37"/>
      <c r="K33" s="40" t="str">
        <f>IF(Y33="","",SUM(A35:AE35)*Y33)</f>
        <v/>
      </c>
      <c r="L33" s="40"/>
      <c r="M33" s="40"/>
      <c r="N33" s="40"/>
      <c r="O33" s="37" t="s">
        <v>21</v>
      </c>
      <c r="P33" s="37"/>
      <c r="Q33" s="37"/>
      <c r="R33" s="37"/>
      <c r="S33" s="41">
        <f>SUM(A35:AE35)</f>
        <v>0</v>
      </c>
      <c r="T33" s="41"/>
      <c r="U33" s="41"/>
      <c r="V33" s="37" t="s">
        <v>22</v>
      </c>
      <c r="W33" s="37"/>
      <c r="X33" s="37"/>
      <c r="Y33" s="42" t="str">
        <f>IF($Z$9="","",CHOOSE(MATCH($Z$9,{"10t車","8t車","4t車","3t車","2t車"},0),5.55,4.4,2.2,1.6,1.2))</f>
        <v/>
      </c>
      <c r="Z33" s="42"/>
      <c r="AA33" s="42"/>
      <c r="AB33" s="37" t="s">
        <v>23</v>
      </c>
      <c r="AC33" s="37"/>
      <c r="AD33" s="37" t="s">
        <v>24</v>
      </c>
      <c r="AE33" s="37"/>
      <c r="AF33" s="3" t="s">
        <v>25</v>
      </c>
    </row>
    <row r="34" spans="1:32" ht="20.100000000000001" customHeight="1" x14ac:dyDescent="0.15">
      <c r="A34" s="43" t="s">
        <v>26</v>
      </c>
      <c r="B34" s="43" t="s">
        <v>27</v>
      </c>
      <c r="C34" s="43" t="s">
        <v>28</v>
      </c>
      <c r="D34" s="43" t="s">
        <v>29</v>
      </c>
      <c r="E34" s="43" t="s">
        <v>30</v>
      </c>
      <c r="F34" s="43" t="s">
        <v>31</v>
      </c>
      <c r="G34" s="43" t="s">
        <v>32</v>
      </c>
      <c r="H34" s="43" t="s">
        <v>33</v>
      </c>
      <c r="I34" s="43" t="s">
        <v>34</v>
      </c>
      <c r="J34" s="43" t="s">
        <v>35</v>
      </c>
      <c r="K34" s="43" t="s">
        <v>36</v>
      </c>
      <c r="L34" s="43" t="s">
        <v>37</v>
      </c>
      <c r="M34" s="43" t="s">
        <v>38</v>
      </c>
      <c r="N34" s="43" t="s">
        <v>39</v>
      </c>
      <c r="O34" s="43" t="s">
        <v>40</v>
      </c>
      <c r="P34" s="43" t="s">
        <v>41</v>
      </c>
      <c r="Q34" s="43" t="s">
        <v>42</v>
      </c>
      <c r="R34" s="43" t="s">
        <v>43</v>
      </c>
      <c r="S34" s="43" t="s">
        <v>44</v>
      </c>
      <c r="T34" s="43" t="s">
        <v>45</v>
      </c>
      <c r="U34" s="43" t="s">
        <v>46</v>
      </c>
      <c r="V34" s="43" t="s">
        <v>47</v>
      </c>
      <c r="W34" s="43" t="s">
        <v>48</v>
      </c>
      <c r="X34" s="43" t="s">
        <v>49</v>
      </c>
      <c r="Y34" s="43" t="s">
        <v>50</v>
      </c>
      <c r="Z34" s="43" t="s">
        <v>51</v>
      </c>
      <c r="AA34" s="43" t="s">
        <v>52</v>
      </c>
      <c r="AB34" s="43" t="s">
        <v>53</v>
      </c>
      <c r="AC34" s="43" t="s">
        <v>54</v>
      </c>
      <c r="AD34" s="43" t="s">
        <v>55</v>
      </c>
      <c r="AE34" s="43" t="s">
        <v>56</v>
      </c>
    </row>
    <row r="35" spans="1:32" ht="20.100000000000001" customHeight="1" x14ac:dyDescent="0.1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3" t="s">
        <v>57</v>
      </c>
    </row>
    <row r="36" spans="1:32" ht="17.25" customHeight="1" x14ac:dyDescent="0.1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2" ht="20.100000000000001" customHeight="1" x14ac:dyDescent="0.15">
      <c r="A37" s="37"/>
      <c r="B37" s="37" t="s">
        <v>62</v>
      </c>
      <c r="C37" s="38"/>
      <c r="D37" s="37" t="s">
        <v>19</v>
      </c>
      <c r="E37" s="38"/>
      <c r="F37" s="37" t="s">
        <v>12</v>
      </c>
      <c r="G37" s="37"/>
      <c r="H37" s="39" t="s">
        <v>20</v>
      </c>
      <c r="I37" s="39"/>
      <c r="J37" s="37"/>
      <c r="K37" s="40" t="str">
        <f>IF(Y37="","",SUM(A39:AE39)*Y37)</f>
        <v/>
      </c>
      <c r="L37" s="40"/>
      <c r="M37" s="40"/>
      <c r="N37" s="40"/>
      <c r="O37" s="37" t="s">
        <v>21</v>
      </c>
      <c r="P37" s="37"/>
      <c r="Q37" s="37"/>
      <c r="R37" s="37"/>
      <c r="S37" s="41">
        <f>SUM(A39:AE39)</f>
        <v>0</v>
      </c>
      <c r="T37" s="41"/>
      <c r="U37" s="41"/>
      <c r="V37" s="37" t="s">
        <v>22</v>
      </c>
      <c r="W37" s="37"/>
      <c r="X37" s="37"/>
      <c r="Y37" s="42" t="str">
        <f>IF($Z$9="","",CHOOSE(MATCH($Z$9,{"10t車","8t車","4t車","3t車","2t車"},0),5.55,4.4,2.2,1.6,1.2))</f>
        <v/>
      </c>
      <c r="Z37" s="42"/>
      <c r="AA37" s="42"/>
      <c r="AB37" s="37" t="s">
        <v>23</v>
      </c>
      <c r="AC37" s="37"/>
      <c r="AD37" s="37" t="s">
        <v>24</v>
      </c>
      <c r="AE37" s="37"/>
      <c r="AF37" s="3" t="s">
        <v>25</v>
      </c>
    </row>
    <row r="38" spans="1:32" ht="20.100000000000001" customHeight="1" x14ac:dyDescent="0.15">
      <c r="A38" s="43" t="s">
        <v>26</v>
      </c>
      <c r="B38" s="43" t="s">
        <v>27</v>
      </c>
      <c r="C38" s="43" t="s">
        <v>28</v>
      </c>
      <c r="D38" s="43" t="s">
        <v>29</v>
      </c>
      <c r="E38" s="43" t="s">
        <v>30</v>
      </c>
      <c r="F38" s="43" t="s">
        <v>31</v>
      </c>
      <c r="G38" s="43" t="s">
        <v>32</v>
      </c>
      <c r="H38" s="43" t="s">
        <v>33</v>
      </c>
      <c r="I38" s="43" t="s">
        <v>34</v>
      </c>
      <c r="J38" s="43" t="s">
        <v>35</v>
      </c>
      <c r="K38" s="43" t="s">
        <v>36</v>
      </c>
      <c r="L38" s="43" t="s">
        <v>37</v>
      </c>
      <c r="M38" s="43" t="s">
        <v>38</v>
      </c>
      <c r="N38" s="43" t="s">
        <v>39</v>
      </c>
      <c r="O38" s="43" t="s">
        <v>40</v>
      </c>
      <c r="P38" s="43" t="s">
        <v>41</v>
      </c>
      <c r="Q38" s="43" t="s">
        <v>42</v>
      </c>
      <c r="R38" s="43" t="s">
        <v>43</v>
      </c>
      <c r="S38" s="43" t="s">
        <v>44</v>
      </c>
      <c r="T38" s="43" t="s">
        <v>45</v>
      </c>
      <c r="U38" s="43" t="s">
        <v>46</v>
      </c>
      <c r="V38" s="43" t="s">
        <v>47</v>
      </c>
      <c r="W38" s="43" t="s">
        <v>48</v>
      </c>
      <c r="X38" s="43" t="s">
        <v>49</v>
      </c>
      <c r="Y38" s="43" t="s">
        <v>50</v>
      </c>
      <c r="Z38" s="43" t="s">
        <v>51</v>
      </c>
      <c r="AA38" s="43" t="s">
        <v>52</v>
      </c>
      <c r="AB38" s="43" t="s">
        <v>53</v>
      </c>
      <c r="AC38" s="43" t="s">
        <v>54</v>
      </c>
      <c r="AD38" s="43" t="s">
        <v>55</v>
      </c>
      <c r="AE38" s="43" t="s">
        <v>56</v>
      </c>
    </row>
    <row r="39" spans="1:32" ht="20.100000000000001" customHeight="1" x14ac:dyDescent="0.1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3" t="s">
        <v>57</v>
      </c>
    </row>
    <row r="40" spans="1:32" ht="17.25" customHeight="1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2" ht="20.100000000000001" customHeight="1" x14ac:dyDescent="0.15">
      <c r="A41" s="37"/>
      <c r="B41" s="37" t="s">
        <v>63</v>
      </c>
      <c r="C41" s="38"/>
      <c r="D41" s="37" t="s">
        <v>19</v>
      </c>
      <c r="E41" s="38"/>
      <c r="F41" s="37" t="s">
        <v>12</v>
      </c>
      <c r="G41" s="37"/>
      <c r="H41" s="39" t="s">
        <v>20</v>
      </c>
      <c r="I41" s="39"/>
      <c r="J41" s="37"/>
      <c r="K41" s="40" t="str">
        <f>IF(Y41="","",SUM(A43:AE43)*Y41)</f>
        <v/>
      </c>
      <c r="L41" s="40"/>
      <c r="M41" s="40"/>
      <c r="N41" s="40"/>
      <c r="O41" s="37" t="s">
        <v>21</v>
      </c>
      <c r="P41" s="37"/>
      <c r="Q41" s="37"/>
      <c r="R41" s="37"/>
      <c r="S41" s="41">
        <f>SUM(A43:AE43)</f>
        <v>0</v>
      </c>
      <c r="T41" s="41"/>
      <c r="U41" s="41"/>
      <c r="V41" s="37" t="s">
        <v>22</v>
      </c>
      <c r="W41" s="37"/>
      <c r="X41" s="37"/>
      <c r="Y41" s="42" t="str">
        <f>IF($Z$9="","",CHOOSE(MATCH($Z$9,{"10t車","8t車","4t車","3t車","2t車"},0),5.55,4.4,2.2,1.6,1.2))</f>
        <v/>
      </c>
      <c r="Z41" s="42"/>
      <c r="AA41" s="42"/>
      <c r="AB41" s="37" t="s">
        <v>23</v>
      </c>
      <c r="AC41" s="37"/>
      <c r="AD41" s="37" t="s">
        <v>24</v>
      </c>
      <c r="AE41" s="37"/>
      <c r="AF41" s="3" t="s">
        <v>25</v>
      </c>
    </row>
    <row r="42" spans="1:32" ht="20.100000000000001" customHeight="1" x14ac:dyDescent="0.15">
      <c r="A42" s="43" t="s">
        <v>26</v>
      </c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  <c r="H42" s="43" t="s">
        <v>33</v>
      </c>
      <c r="I42" s="43" t="s">
        <v>34</v>
      </c>
      <c r="J42" s="43" t="s">
        <v>35</v>
      </c>
      <c r="K42" s="43" t="s">
        <v>36</v>
      </c>
      <c r="L42" s="43" t="s">
        <v>37</v>
      </c>
      <c r="M42" s="43" t="s">
        <v>38</v>
      </c>
      <c r="N42" s="43" t="s">
        <v>39</v>
      </c>
      <c r="O42" s="43" t="s">
        <v>40</v>
      </c>
      <c r="P42" s="43" t="s">
        <v>41</v>
      </c>
      <c r="Q42" s="43" t="s">
        <v>42</v>
      </c>
      <c r="R42" s="43" t="s">
        <v>43</v>
      </c>
      <c r="S42" s="43" t="s">
        <v>44</v>
      </c>
      <c r="T42" s="43" t="s">
        <v>45</v>
      </c>
      <c r="U42" s="43" t="s">
        <v>46</v>
      </c>
      <c r="V42" s="43" t="s">
        <v>47</v>
      </c>
      <c r="W42" s="43" t="s">
        <v>48</v>
      </c>
      <c r="X42" s="43" t="s">
        <v>49</v>
      </c>
      <c r="Y42" s="43" t="s">
        <v>50</v>
      </c>
      <c r="Z42" s="43" t="s">
        <v>51</v>
      </c>
      <c r="AA42" s="43" t="s">
        <v>52</v>
      </c>
      <c r="AB42" s="43" t="s">
        <v>53</v>
      </c>
      <c r="AC42" s="43" t="s">
        <v>54</v>
      </c>
      <c r="AD42" s="43" t="s">
        <v>55</v>
      </c>
      <c r="AE42" s="43" t="s">
        <v>56</v>
      </c>
    </row>
    <row r="43" spans="1:32" ht="20.100000000000001" customHeight="1" x14ac:dyDescent="0.1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3" t="s">
        <v>57</v>
      </c>
    </row>
    <row r="44" spans="1:32" ht="17.25" customHeigh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2" ht="20.100000000000001" customHeight="1" x14ac:dyDescent="0.15">
      <c r="A45" s="37"/>
      <c r="B45" s="37" t="s">
        <v>64</v>
      </c>
      <c r="C45" s="38"/>
      <c r="D45" s="37" t="s">
        <v>19</v>
      </c>
      <c r="E45" s="38"/>
      <c r="F45" s="37" t="s">
        <v>12</v>
      </c>
      <c r="G45" s="37"/>
      <c r="H45" s="39" t="s">
        <v>20</v>
      </c>
      <c r="I45" s="39"/>
      <c r="J45" s="37"/>
      <c r="K45" s="40" t="str">
        <f>IF(Y45="","",SUM(A47:AE47)*Y45)</f>
        <v/>
      </c>
      <c r="L45" s="40"/>
      <c r="M45" s="40"/>
      <c r="N45" s="40"/>
      <c r="O45" s="37" t="s">
        <v>21</v>
      </c>
      <c r="P45" s="37"/>
      <c r="Q45" s="37"/>
      <c r="R45" s="37"/>
      <c r="S45" s="41">
        <f>SUM(A47:AE47)</f>
        <v>0</v>
      </c>
      <c r="T45" s="41"/>
      <c r="U45" s="41"/>
      <c r="V45" s="37" t="s">
        <v>22</v>
      </c>
      <c r="W45" s="37"/>
      <c r="X45" s="37"/>
      <c r="Y45" s="42" t="str">
        <f>IF($Z$9="","",CHOOSE(MATCH($Z$9,{"10t車","8t車","4t車","3t車","2t車"},0),5.55,4.4,2.2,1.6,1.2))</f>
        <v/>
      </c>
      <c r="Z45" s="42"/>
      <c r="AA45" s="42"/>
      <c r="AB45" s="37" t="s">
        <v>23</v>
      </c>
      <c r="AC45" s="37"/>
      <c r="AD45" s="37" t="s">
        <v>24</v>
      </c>
      <c r="AE45" s="37"/>
      <c r="AF45" s="3" t="s">
        <v>25</v>
      </c>
    </row>
    <row r="46" spans="1:32" ht="20.100000000000001" customHeight="1" x14ac:dyDescent="0.15">
      <c r="A46" s="43" t="s">
        <v>26</v>
      </c>
      <c r="B46" s="43" t="s">
        <v>27</v>
      </c>
      <c r="C46" s="43" t="s">
        <v>28</v>
      </c>
      <c r="D46" s="43" t="s">
        <v>29</v>
      </c>
      <c r="E46" s="43" t="s">
        <v>30</v>
      </c>
      <c r="F46" s="43" t="s">
        <v>31</v>
      </c>
      <c r="G46" s="43" t="s">
        <v>32</v>
      </c>
      <c r="H46" s="43" t="s">
        <v>33</v>
      </c>
      <c r="I46" s="43" t="s">
        <v>34</v>
      </c>
      <c r="J46" s="43" t="s">
        <v>35</v>
      </c>
      <c r="K46" s="43" t="s">
        <v>36</v>
      </c>
      <c r="L46" s="43" t="s">
        <v>37</v>
      </c>
      <c r="M46" s="43" t="s">
        <v>38</v>
      </c>
      <c r="N46" s="43" t="s">
        <v>39</v>
      </c>
      <c r="O46" s="43" t="s">
        <v>40</v>
      </c>
      <c r="P46" s="43" t="s">
        <v>41</v>
      </c>
      <c r="Q46" s="43" t="s">
        <v>42</v>
      </c>
      <c r="R46" s="43" t="s">
        <v>43</v>
      </c>
      <c r="S46" s="43" t="s">
        <v>44</v>
      </c>
      <c r="T46" s="43" t="s">
        <v>45</v>
      </c>
      <c r="U46" s="43" t="s">
        <v>46</v>
      </c>
      <c r="V46" s="43" t="s">
        <v>47</v>
      </c>
      <c r="W46" s="43" t="s">
        <v>48</v>
      </c>
      <c r="X46" s="43" t="s">
        <v>49</v>
      </c>
      <c r="Y46" s="43" t="s">
        <v>50</v>
      </c>
      <c r="Z46" s="43" t="s">
        <v>51</v>
      </c>
      <c r="AA46" s="43" t="s">
        <v>52</v>
      </c>
      <c r="AB46" s="43" t="s">
        <v>53</v>
      </c>
      <c r="AC46" s="43" t="s">
        <v>54</v>
      </c>
      <c r="AD46" s="43" t="s">
        <v>55</v>
      </c>
      <c r="AE46" s="43" t="s">
        <v>56</v>
      </c>
    </row>
    <row r="47" spans="1:32" ht="20.100000000000001" customHeight="1" x14ac:dyDescent="0.1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3" t="s">
        <v>57</v>
      </c>
    </row>
    <row r="48" spans="1:32" ht="17.25" customHeight="1" x14ac:dyDescent="0.1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32" ht="20.100000000000001" customHeight="1" x14ac:dyDescent="0.15">
      <c r="A49" s="37"/>
      <c r="B49" s="37" t="s">
        <v>65</v>
      </c>
      <c r="C49" s="38"/>
      <c r="D49" s="37" t="s">
        <v>19</v>
      </c>
      <c r="E49" s="38"/>
      <c r="F49" s="37" t="s">
        <v>12</v>
      </c>
      <c r="G49" s="37"/>
      <c r="H49" s="39" t="s">
        <v>20</v>
      </c>
      <c r="I49" s="39"/>
      <c r="J49" s="37"/>
      <c r="K49" s="40" t="str">
        <f>IF(Y49="","",SUM(A51:AE51)*Y49)</f>
        <v/>
      </c>
      <c r="L49" s="40"/>
      <c r="M49" s="40"/>
      <c r="N49" s="40"/>
      <c r="O49" s="37" t="s">
        <v>21</v>
      </c>
      <c r="P49" s="37"/>
      <c r="Q49" s="37"/>
      <c r="R49" s="37"/>
      <c r="S49" s="41">
        <f>SUM(A51:AE51)</f>
        <v>0</v>
      </c>
      <c r="T49" s="41"/>
      <c r="U49" s="41"/>
      <c r="V49" s="37" t="s">
        <v>22</v>
      </c>
      <c r="W49" s="37"/>
      <c r="X49" s="37"/>
      <c r="Y49" s="42" t="str">
        <f>IF($Z$9="","",CHOOSE(MATCH($Z$9,{"10t車","8t車","4t車","3t車","2t車"},0),5.55,4.4,2.2,1.6,1.2))</f>
        <v/>
      </c>
      <c r="Z49" s="42"/>
      <c r="AA49" s="42"/>
      <c r="AB49" s="37" t="s">
        <v>23</v>
      </c>
      <c r="AC49" s="37"/>
      <c r="AD49" s="37" t="s">
        <v>24</v>
      </c>
      <c r="AE49" s="37"/>
      <c r="AF49" s="3" t="s">
        <v>25</v>
      </c>
    </row>
    <row r="50" spans="1:32" ht="20.100000000000001" customHeight="1" x14ac:dyDescent="0.15">
      <c r="A50" s="43" t="s">
        <v>26</v>
      </c>
      <c r="B50" s="43" t="s">
        <v>27</v>
      </c>
      <c r="C50" s="43" t="s">
        <v>28</v>
      </c>
      <c r="D50" s="43" t="s">
        <v>29</v>
      </c>
      <c r="E50" s="43" t="s">
        <v>30</v>
      </c>
      <c r="F50" s="43" t="s">
        <v>31</v>
      </c>
      <c r="G50" s="43" t="s">
        <v>32</v>
      </c>
      <c r="H50" s="43" t="s">
        <v>33</v>
      </c>
      <c r="I50" s="43" t="s">
        <v>34</v>
      </c>
      <c r="J50" s="43" t="s">
        <v>35</v>
      </c>
      <c r="K50" s="43" t="s">
        <v>36</v>
      </c>
      <c r="L50" s="43" t="s">
        <v>37</v>
      </c>
      <c r="M50" s="43" t="s">
        <v>38</v>
      </c>
      <c r="N50" s="43" t="s">
        <v>39</v>
      </c>
      <c r="O50" s="43" t="s">
        <v>40</v>
      </c>
      <c r="P50" s="43" t="s">
        <v>41</v>
      </c>
      <c r="Q50" s="43" t="s">
        <v>42</v>
      </c>
      <c r="R50" s="43" t="s">
        <v>43</v>
      </c>
      <c r="S50" s="43" t="s">
        <v>44</v>
      </c>
      <c r="T50" s="43" t="s">
        <v>45</v>
      </c>
      <c r="U50" s="43" t="s">
        <v>46</v>
      </c>
      <c r="V50" s="43" t="s">
        <v>47</v>
      </c>
      <c r="W50" s="43" t="s">
        <v>48</v>
      </c>
      <c r="X50" s="43" t="s">
        <v>49</v>
      </c>
      <c r="Y50" s="43" t="s">
        <v>50</v>
      </c>
      <c r="Z50" s="43" t="s">
        <v>51</v>
      </c>
      <c r="AA50" s="43" t="s">
        <v>52</v>
      </c>
      <c r="AB50" s="43" t="s">
        <v>53</v>
      </c>
      <c r="AC50" s="43" t="s">
        <v>54</v>
      </c>
      <c r="AD50" s="43" t="s">
        <v>55</v>
      </c>
      <c r="AE50" s="43" t="s">
        <v>56</v>
      </c>
    </row>
    <row r="51" spans="1:32" ht="20.100000000000001" customHeight="1" x14ac:dyDescent="0.1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3" t="s">
        <v>57</v>
      </c>
    </row>
    <row r="52" spans="1:32" ht="17.25" customHeight="1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32" ht="20.100000000000001" customHeight="1" x14ac:dyDescent="0.15">
      <c r="A53" s="37"/>
      <c r="B53" s="37" t="s">
        <v>66</v>
      </c>
      <c r="C53" s="38"/>
      <c r="D53" s="37" t="s">
        <v>19</v>
      </c>
      <c r="E53" s="38"/>
      <c r="F53" s="37" t="s">
        <v>12</v>
      </c>
      <c r="G53" s="37"/>
      <c r="H53" s="39" t="s">
        <v>20</v>
      </c>
      <c r="I53" s="39"/>
      <c r="J53" s="37"/>
      <c r="K53" s="40" t="str">
        <f>IF(Y53="","",SUM(A55:AE55)*Y53)</f>
        <v/>
      </c>
      <c r="L53" s="40"/>
      <c r="M53" s="40"/>
      <c r="N53" s="40"/>
      <c r="O53" s="37" t="s">
        <v>21</v>
      </c>
      <c r="P53" s="37"/>
      <c r="Q53" s="37"/>
      <c r="R53" s="37"/>
      <c r="S53" s="41">
        <f>SUM(A55:AE55)</f>
        <v>0</v>
      </c>
      <c r="T53" s="41"/>
      <c r="U53" s="41"/>
      <c r="V53" s="37" t="s">
        <v>22</v>
      </c>
      <c r="W53" s="37"/>
      <c r="X53" s="37"/>
      <c r="Y53" s="42" t="str">
        <f>IF($Z$9="","",CHOOSE(MATCH($Z$9,{"10t車","8t車","4t車","3t車","2t車"},0),5.55,4.4,2.2,1.6,1.2))</f>
        <v/>
      </c>
      <c r="Z53" s="42"/>
      <c r="AA53" s="42"/>
      <c r="AB53" s="37" t="s">
        <v>23</v>
      </c>
      <c r="AC53" s="37"/>
      <c r="AD53" s="37" t="s">
        <v>24</v>
      </c>
      <c r="AE53" s="37"/>
      <c r="AF53" s="3" t="s">
        <v>25</v>
      </c>
    </row>
    <row r="54" spans="1:32" ht="20.100000000000001" customHeight="1" x14ac:dyDescent="0.15">
      <c r="A54" s="43" t="s">
        <v>26</v>
      </c>
      <c r="B54" s="43" t="s">
        <v>27</v>
      </c>
      <c r="C54" s="43" t="s">
        <v>28</v>
      </c>
      <c r="D54" s="43" t="s">
        <v>29</v>
      </c>
      <c r="E54" s="43" t="s">
        <v>30</v>
      </c>
      <c r="F54" s="43" t="s">
        <v>31</v>
      </c>
      <c r="G54" s="43" t="s">
        <v>32</v>
      </c>
      <c r="H54" s="43" t="s">
        <v>33</v>
      </c>
      <c r="I54" s="43" t="s">
        <v>34</v>
      </c>
      <c r="J54" s="43" t="s">
        <v>35</v>
      </c>
      <c r="K54" s="43" t="s">
        <v>36</v>
      </c>
      <c r="L54" s="43" t="s">
        <v>37</v>
      </c>
      <c r="M54" s="43" t="s">
        <v>38</v>
      </c>
      <c r="N54" s="43" t="s">
        <v>39</v>
      </c>
      <c r="O54" s="43" t="s">
        <v>40</v>
      </c>
      <c r="P54" s="43" t="s">
        <v>41</v>
      </c>
      <c r="Q54" s="43" t="s">
        <v>42</v>
      </c>
      <c r="R54" s="43" t="s">
        <v>43</v>
      </c>
      <c r="S54" s="43" t="s">
        <v>44</v>
      </c>
      <c r="T54" s="43" t="s">
        <v>45</v>
      </c>
      <c r="U54" s="43" t="s">
        <v>46</v>
      </c>
      <c r="V54" s="43" t="s">
        <v>47</v>
      </c>
      <c r="W54" s="43" t="s">
        <v>48</v>
      </c>
      <c r="X54" s="43" t="s">
        <v>49</v>
      </c>
      <c r="Y54" s="43" t="s">
        <v>50</v>
      </c>
      <c r="Z54" s="43" t="s">
        <v>51</v>
      </c>
      <c r="AA54" s="43" t="s">
        <v>52</v>
      </c>
      <c r="AB54" s="43" t="s">
        <v>53</v>
      </c>
      <c r="AC54" s="43" t="s">
        <v>54</v>
      </c>
      <c r="AD54" s="43" t="s">
        <v>55</v>
      </c>
      <c r="AE54" s="43" t="s">
        <v>56</v>
      </c>
    </row>
    <row r="55" spans="1:32" ht="20.100000000000001" customHeight="1" x14ac:dyDescent="0.1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3" t="s">
        <v>57</v>
      </c>
    </row>
    <row r="56" spans="1:32" ht="17.25" customHeight="1" x14ac:dyDescent="0.1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32" ht="20.100000000000001" customHeight="1" x14ac:dyDescent="0.15">
      <c r="A57" s="37"/>
      <c r="B57" s="37" t="s">
        <v>67</v>
      </c>
      <c r="C57" s="38"/>
      <c r="D57" s="37" t="s">
        <v>19</v>
      </c>
      <c r="E57" s="38"/>
      <c r="F57" s="37" t="s">
        <v>12</v>
      </c>
      <c r="G57" s="37"/>
      <c r="H57" s="39" t="s">
        <v>20</v>
      </c>
      <c r="I57" s="39"/>
      <c r="J57" s="37"/>
      <c r="K57" s="40" t="str">
        <f>IF(Y57="","",SUM(A59:AE59)*Y57)</f>
        <v/>
      </c>
      <c r="L57" s="40"/>
      <c r="M57" s="40"/>
      <c r="N57" s="40"/>
      <c r="O57" s="37" t="s">
        <v>21</v>
      </c>
      <c r="P57" s="37"/>
      <c r="Q57" s="37"/>
      <c r="R57" s="37"/>
      <c r="S57" s="41">
        <f>SUM(A59:AE59)</f>
        <v>0</v>
      </c>
      <c r="T57" s="41"/>
      <c r="U57" s="41"/>
      <c r="V57" s="37" t="s">
        <v>22</v>
      </c>
      <c r="W57" s="37"/>
      <c r="X57" s="37"/>
      <c r="Y57" s="42" t="str">
        <f>IF($Z$9="","",CHOOSE(MATCH($Z$9,{"10t車","8t車","4t車","3t車","2t車"},0),5.55,4.4,2.2,1.6,1.2))</f>
        <v/>
      </c>
      <c r="Z57" s="42"/>
      <c r="AA57" s="42"/>
      <c r="AB57" s="37" t="s">
        <v>23</v>
      </c>
      <c r="AC57" s="37"/>
      <c r="AD57" s="37" t="s">
        <v>24</v>
      </c>
      <c r="AE57" s="37"/>
      <c r="AF57" s="3" t="s">
        <v>25</v>
      </c>
    </row>
    <row r="58" spans="1:32" ht="20.100000000000001" customHeight="1" x14ac:dyDescent="0.15">
      <c r="A58" s="43" t="s">
        <v>26</v>
      </c>
      <c r="B58" s="43" t="s">
        <v>27</v>
      </c>
      <c r="C58" s="43" t="s">
        <v>28</v>
      </c>
      <c r="D58" s="43" t="s">
        <v>29</v>
      </c>
      <c r="E58" s="43" t="s">
        <v>30</v>
      </c>
      <c r="F58" s="43" t="s">
        <v>31</v>
      </c>
      <c r="G58" s="43" t="s">
        <v>32</v>
      </c>
      <c r="H58" s="43" t="s">
        <v>33</v>
      </c>
      <c r="I58" s="43" t="s">
        <v>34</v>
      </c>
      <c r="J58" s="43" t="s">
        <v>35</v>
      </c>
      <c r="K58" s="43" t="s">
        <v>36</v>
      </c>
      <c r="L58" s="43" t="s">
        <v>37</v>
      </c>
      <c r="M58" s="43" t="s">
        <v>38</v>
      </c>
      <c r="N58" s="43" t="s">
        <v>39</v>
      </c>
      <c r="O58" s="43" t="s">
        <v>40</v>
      </c>
      <c r="P58" s="43" t="s">
        <v>41</v>
      </c>
      <c r="Q58" s="43" t="s">
        <v>42</v>
      </c>
      <c r="R58" s="43" t="s">
        <v>43</v>
      </c>
      <c r="S58" s="43" t="s">
        <v>44</v>
      </c>
      <c r="T58" s="43" t="s">
        <v>45</v>
      </c>
      <c r="U58" s="43" t="s">
        <v>46</v>
      </c>
      <c r="V58" s="43" t="s">
        <v>47</v>
      </c>
      <c r="W58" s="43" t="s">
        <v>48</v>
      </c>
      <c r="X58" s="43" t="s">
        <v>49</v>
      </c>
      <c r="Y58" s="43" t="s">
        <v>50</v>
      </c>
      <c r="Z58" s="43" t="s">
        <v>51</v>
      </c>
      <c r="AA58" s="43" t="s">
        <v>52</v>
      </c>
      <c r="AB58" s="43" t="s">
        <v>53</v>
      </c>
      <c r="AC58" s="43" t="s">
        <v>54</v>
      </c>
      <c r="AD58" s="43" t="s">
        <v>55</v>
      </c>
      <c r="AE58" s="43" t="s">
        <v>56</v>
      </c>
    </row>
    <row r="59" spans="1:32" ht="20.100000000000001" customHeight="1" x14ac:dyDescent="0.1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3" t="s">
        <v>57</v>
      </c>
    </row>
    <row r="60" spans="1:32" ht="17.25" customHeight="1" x14ac:dyDescent="0.1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32" ht="20.100000000000001" customHeight="1" x14ac:dyDescent="0.15">
      <c r="A61" s="37"/>
      <c r="B61" s="37" t="s">
        <v>68</v>
      </c>
      <c r="C61" s="38"/>
      <c r="D61" s="37" t="s">
        <v>19</v>
      </c>
      <c r="E61" s="38"/>
      <c r="F61" s="37" t="s">
        <v>12</v>
      </c>
      <c r="G61" s="37"/>
      <c r="H61" s="39" t="s">
        <v>20</v>
      </c>
      <c r="I61" s="39"/>
      <c r="J61" s="37"/>
      <c r="K61" s="40" t="str">
        <f>IF(Y61="","",SUM(A63:AE63)*Y61)</f>
        <v/>
      </c>
      <c r="L61" s="40"/>
      <c r="M61" s="40"/>
      <c r="N61" s="40"/>
      <c r="O61" s="37" t="s">
        <v>21</v>
      </c>
      <c r="P61" s="37"/>
      <c r="Q61" s="37"/>
      <c r="R61" s="37"/>
      <c r="S61" s="41">
        <f>SUM(A63:AE63)</f>
        <v>0</v>
      </c>
      <c r="T61" s="41"/>
      <c r="U61" s="41"/>
      <c r="V61" s="37" t="s">
        <v>22</v>
      </c>
      <c r="W61" s="37"/>
      <c r="X61" s="37"/>
      <c r="Y61" s="42" t="str">
        <f>IF($Z$9="","",CHOOSE(MATCH($Z$9,{"10t車","8t車","4t車","3t車","2t車"},0),5.55,4.4,2.2,1.6,1.2))</f>
        <v/>
      </c>
      <c r="Z61" s="42"/>
      <c r="AA61" s="42"/>
      <c r="AB61" s="37" t="s">
        <v>23</v>
      </c>
      <c r="AC61" s="37"/>
      <c r="AD61" s="37" t="s">
        <v>24</v>
      </c>
      <c r="AE61" s="37"/>
      <c r="AF61" s="3" t="s">
        <v>25</v>
      </c>
    </row>
    <row r="62" spans="1:32" ht="20.100000000000001" customHeight="1" x14ac:dyDescent="0.15">
      <c r="A62" s="43" t="s">
        <v>26</v>
      </c>
      <c r="B62" s="43" t="s">
        <v>27</v>
      </c>
      <c r="C62" s="43" t="s">
        <v>28</v>
      </c>
      <c r="D62" s="43" t="s">
        <v>29</v>
      </c>
      <c r="E62" s="43" t="s">
        <v>30</v>
      </c>
      <c r="F62" s="43" t="s">
        <v>31</v>
      </c>
      <c r="G62" s="43" t="s">
        <v>32</v>
      </c>
      <c r="H62" s="43" t="s">
        <v>33</v>
      </c>
      <c r="I62" s="43" t="s">
        <v>34</v>
      </c>
      <c r="J62" s="43" t="s">
        <v>35</v>
      </c>
      <c r="K62" s="43" t="s">
        <v>36</v>
      </c>
      <c r="L62" s="43" t="s">
        <v>37</v>
      </c>
      <c r="M62" s="43" t="s">
        <v>38</v>
      </c>
      <c r="N62" s="43" t="s">
        <v>39</v>
      </c>
      <c r="O62" s="43" t="s">
        <v>40</v>
      </c>
      <c r="P62" s="43" t="s">
        <v>41</v>
      </c>
      <c r="Q62" s="43" t="s">
        <v>42</v>
      </c>
      <c r="R62" s="43" t="s">
        <v>43</v>
      </c>
      <c r="S62" s="43" t="s">
        <v>44</v>
      </c>
      <c r="T62" s="43" t="s">
        <v>45</v>
      </c>
      <c r="U62" s="43" t="s">
        <v>46</v>
      </c>
      <c r="V62" s="43" t="s">
        <v>47</v>
      </c>
      <c r="W62" s="43" t="s">
        <v>48</v>
      </c>
      <c r="X62" s="43" t="s">
        <v>49</v>
      </c>
      <c r="Y62" s="43" t="s">
        <v>50</v>
      </c>
      <c r="Z62" s="43" t="s">
        <v>51</v>
      </c>
      <c r="AA62" s="43" t="s">
        <v>52</v>
      </c>
      <c r="AB62" s="43" t="s">
        <v>53</v>
      </c>
      <c r="AC62" s="43" t="s">
        <v>54</v>
      </c>
      <c r="AD62" s="43" t="s">
        <v>55</v>
      </c>
      <c r="AE62" s="43" t="s">
        <v>56</v>
      </c>
    </row>
    <row r="63" spans="1:32" ht="20.100000000000001" customHeight="1" x14ac:dyDescent="0.1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3" t="s">
        <v>57</v>
      </c>
    </row>
    <row r="64" spans="1:32" ht="17.25" customHeight="1" x14ac:dyDescent="0.15"/>
    <row r="65" ht="17.25" customHeight="1" x14ac:dyDescent="0.15"/>
    <row r="66" ht="17.25" customHeight="1" x14ac:dyDescent="0.15"/>
  </sheetData>
  <mergeCells count="80">
    <mergeCell ref="H57:I57"/>
    <mergeCell ref="K57:N57"/>
    <mergeCell ref="S57:U57"/>
    <mergeCell ref="Y57:AA57"/>
    <mergeCell ref="H61:I61"/>
    <mergeCell ref="K61:N61"/>
    <mergeCell ref="S61:U61"/>
    <mergeCell ref="Y61:AA61"/>
    <mergeCell ref="H49:I49"/>
    <mergeCell ref="K49:N49"/>
    <mergeCell ref="S49:U49"/>
    <mergeCell ref="Y49:AA49"/>
    <mergeCell ref="H53:I53"/>
    <mergeCell ref="K53:N53"/>
    <mergeCell ref="S53:U53"/>
    <mergeCell ref="Y53:AA53"/>
    <mergeCell ref="H41:I41"/>
    <mergeCell ref="K41:N41"/>
    <mergeCell ref="S41:U41"/>
    <mergeCell ref="Y41:AA41"/>
    <mergeCell ref="H45:I45"/>
    <mergeCell ref="K45:N45"/>
    <mergeCell ref="S45:U45"/>
    <mergeCell ref="Y45:AA45"/>
    <mergeCell ref="H33:I33"/>
    <mergeCell ref="K33:N33"/>
    <mergeCell ref="S33:U33"/>
    <mergeCell ref="Y33:AA33"/>
    <mergeCell ref="H37:I37"/>
    <mergeCell ref="K37:N37"/>
    <mergeCell ref="S37:U37"/>
    <mergeCell ref="Y37:AA37"/>
    <mergeCell ref="H25:I25"/>
    <mergeCell ref="K25:N25"/>
    <mergeCell ref="S25:U25"/>
    <mergeCell ref="Y25:AA25"/>
    <mergeCell ref="H29:I29"/>
    <mergeCell ref="K29:N29"/>
    <mergeCell ref="S29:U29"/>
    <mergeCell ref="Y29:AA29"/>
    <mergeCell ref="AA15:AD15"/>
    <mergeCell ref="H17:I17"/>
    <mergeCell ref="K17:N17"/>
    <mergeCell ref="S17:U17"/>
    <mergeCell ref="Y17:AA17"/>
    <mergeCell ref="H21:I21"/>
    <mergeCell ref="K21:N21"/>
    <mergeCell ref="S21:U21"/>
    <mergeCell ref="Y21:AA21"/>
    <mergeCell ref="U13:X13"/>
    <mergeCell ref="Y14:Z14"/>
    <mergeCell ref="AA14:AD14"/>
    <mergeCell ref="A15:D15"/>
    <mergeCell ref="E15:H15"/>
    <mergeCell ref="I15:L15"/>
    <mergeCell ref="M15:P15"/>
    <mergeCell ref="Q15:T15"/>
    <mergeCell ref="U15:X15"/>
    <mergeCell ref="Y15:Z15"/>
    <mergeCell ref="B10:F10"/>
    <mergeCell ref="A13:D13"/>
    <mergeCell ref="E13:H13"/>
    <mergeCell ref="I13:L13"/>
    <mergeCell ref="M13:P13"/>
    <mergeCell ref="Q13:T13"/>
    <mergeCell ref="B8:F8"/>
    <mergeCell ref="H8:Q8"/>
    <mergeCell ref="R8:U8"/>
    <mergeCell ref="V8:AE8"/>
    <mergeCell ref="B9:F9"/>
    <mergeCell ref="H9:K9"/>
    <mergeCell ref="N9:R9"/>
    <mergeCell ref="S9:U9"/>
    <mergeCell ref="Z9:AB9"/>
    <mergeCell ref="X2:AE2"/>
    <mergeCell ref="A4:AE4"/>
    <mergeCell ref="B6:F6"/>
    <mergeCell ref="H6:AE6"/>
    <mergeCell ref="B7:F7"/>
    <mergeCell ref="H7:AE7"/>
  </mergeCells>
  <phoneticPr fontId="2"/>
  <pageMargins left="0.78740157480314965" right="0.19685039370078741" top="0.78740157480314965" bottom="0.19685039370078741" header="0.51181102362204722" footer="0.51181102362204722"/>
  <pageSetup paperSize="9" fitToHeight="0" orientation="portrait" blackAndWhite="1" horizontalDpi="300" verticalDpi="300" r:id="rId1"/>
  <headerFooter alignWithMargins="0">
    <oddFooter>&amp;R【第2版：2025.12.12】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【1】c.土砂搬入計画表</vt:lpstr>
      <vt:lpstr>【1】c.土砂搬入計画表!Print_Area</vt:lpstr>
      <vt:lpstr>【1】c.土砂搬入計画表!Print_Titles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将央 安永</dc:creator>
  <cp:lastModifiedBy>将央 安永</cp:lastModifiedBy>
  <dcterms:created xsi:type="dcterms:W3CDTF">2025-12-12T07:57:38Z</dcterms:created>
  <dcterms:modified xsi:type="dcterms:W3CDTF">2025-12-12T07:57:53Z</dcterms:modified>
</cp:coreProperties>
</file>