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一古沢土地改良事業\★★本体事業★★\★土砂受入れ管理\日宝用書式（原本）2025.10.1\"/>
    </mc:Choice>
  </mc:AlternateContent>
  <xr:revisionPtr revIDLastSave="0" documentId="13_ncr:1_{AE58F78B-925A-4977-B2BA-3C78BB0DA737}" xr6:coauthVersionLast="47" xr6:coauthVersionMax="47" xr10:uidLastSave="{00000000-0000-0000-0000-000000000000}"/>
  <bookViews>
    <workbookView xWindow="-108" yWindow="-108" windowWidth="23256" windowHeight="12456" xr2:uid="{60D2A6C1-815F-457A-A2F8-5B8E84FACD13}"/>
  </bookViews>
  <sheets>
    <sheet name="【1】土砂搬入申込書 " sheetId="2" r:id="rId1"/>
    <sheet name="【1】ｂ.土砂搬入に関する遵守誓約書" sheetId="10" r:id="rId2"/>
    <sheet name="【1】c.土砂搬入計画表" sheetId="6" r:id="rId3"/>
    <sheet name="【6】完了届" sheetId="7" r:id="rId4"/>
    <sheet name="【7】完了確認書" sheetId="8" r:id="rId5"/>
  </sheets>
  <definedNames>
    <definedName name="_xlnm.Print_Area" localSheetId="1">'【1】ｂ.土砂搬入に関する遵守誓約書'!$A$2:$AA$70</definedName>
    <definedName name="_xlnm.Print_Area" localSheetId="2">'【1】c.土砂搬入計画表'!$A$2:$AE$72</definedName>
    <definedName name="_xlnm.Print_Area" localSheetId="0">'【1】土砂搬入申込書 '!$A$2:$AQ$50</definedName>
    <definedName name="_xlnm.Print_Area" localSheetId="3">【6】完了届!$A$2:$Z$28</definedName>
    <definedName name="_xlnm.Print_Area" localSheetId="4">【7】完了確認書!$A$2:$J$25</definedName>
    <definedName name="_xlnm.Print_Titles" localSheetId="2">'【1】c.土砂搬入計画表'!$2:$15</definedName>
  </definedNames>
  <calcPr calcId="191029"/>
</workbook>
</file>

<file path=xl/calcChain.xml><?xml version="1.0" encoding="utf-8"?>
<calcChain xmlns="http://schemas.openxmlformats.org/spreadsheetml/2006/main">
  <c r="AA15" i="6" l="1"/>
  <c r="AA14" i="6" s="1"/>
  <c r="L18" i="10"/>
  <c r="L21" i="10"/>
  <c r="L10" i="10"/>
  <c r="L11" i="10"/>
  <c r="U2" i="6"/>
  <c r="L16" i="10"/>
  <c r="L15" i="10"/>
  <c r="L14" i="10"/>
  <c r="BD38" i="2"/>
  <c r="K35" i="2"/>
  <c r="AU38" i="2"/>
  <c r="H24" i="8"/>
  <c r="C24" i="8"/>
  <c r="H21" i="8"/>
  <c r="H22" i="8"/>
  <c r="H20" i="8"/>
  <c r="D21" i="8"/>
  <c r="D22" i="8"/>
  <c r="D20" i="8"/>
  <c r="C19" i="8"/>
  <c r="H18" i="8"/>
  <c r="C18" i="8"/>
  <c r="C17" i="8"/>
  <c r="C16" i="8"/>
  <c r="A8" i="8"/>
  <c r="A7" i="8"/>
  <c r="U25" i="7"/>
  <c r="M25" i="7"/>
  <c r="E25" i="7"/>
  <c r="V24" i="7"/>
  <c r="T24" i="7"/>
  <c r="N24" i="7"/>
  <c r="L24" i="7"/>
  <c r="F24" i="7"/>
  <c r="D24" i="7"/>
  <c r="D23" i="7"/>
  <c r="N22" i="7"/>
  <c r="D22" i="7"/>
  <c r="D21" i="7"/>
  <c r="D20" i="7"/>
  <c r="T16" i="7"/>
  <c r="M16" i="7"/>
  <c r="M15" i="7"/>
  <c r="M14" i="7"/>
  <c r="O12" i="7"/>
  <c r="O11" i="7"/>
  <c r="O10" i="7"/>
  <c r="O9" i="7"/>
  <c r="U4" i="7"/>
  <c r="S50" i="6"/>
  <c r="S66" i="6"/>
  <c r="S62" i="6"/>
  <c r="S58" i="6"/>
  <c r="S54" i="6"/>
  <c r="S46" i="6"/>
  <c r="S39" i="6"/>
  <c r="S35" i="6"/>
  <c r="S31" i="6"/>
  <c r="S27" i="6"/>
  <c r="S23" i="6"/>
  <c r="S19" i="6"/>
  <c r="Z9" i="6"/>
  <c r="Y54" i="6" s="1"/>
  <c r="K54" i="6" s="1"/>
  <c r="V8" i="6"/>
  <c r="H8" i="6"/>
  <c r="N14" i="6"/>
  <c r="R14" i="6"/>
  <c r="V14" i="6"/>
  <c r="J14" i="6"/>
  <c r="B14" i="6"/>
  <c r="F14" i="6"/>
  <c r="V12" i="6"/>
  <c r="R12" i="6"/>
  <c r="N12" i="6"/>
  <c r="J12" i="6"/>
  <c r="F12" i="6"/>
  <c r="B12" i="6"/>
  <c r="H7" i="6"/>
  <c r="H6" i="6"/>
  <c r="N32" i="2"/>
  <c r="Y62" i="6" l="1"/>
  <c r="K62" i="6" s="1"/>
  <c r="BM38" i="2"/>
  <c r="K33" i="2" s="1"/>
  <c r="H9" i="6" s="1"/>
  <c r="Y19" i="6"/>
  <c r="K19" i="6" s="1"/>
  <c r="A13" i="6" s="1"/>
  <c r="Y35" i="6"/>
  <c r="K35" i="6" s="1"/>
  <c r="Q13" i="6" s="1"/>
  <c r="Y66" i="6"/>
  <c r="K66" i="6" s="1"/>
  <c r="U15" i="6" s="1"/>
  <c r="Y23" i="6"/>
  <c r="K23" i="6" s="1"/>
  <c r="E13" i="6" s="1"/>
  <c r="Y31" i="6"/>
  <c r="K31" i="6" s="1"/>
  <c r="M13" i="6" s="1"/>
  <c r="Y58" i="6"/>
  <c r="K58" i="6" s="1"/>
  <c r="M15" i="6" s="1"/>
  <c r="Y39" i="6"/>
  <c r="K39" i="6" s="1"/>
  <c r="U13" i="6" s="1"/>
  <c r="Y50" i="6"/>
  <c r="K50" i="6" s="1"/>
  <c r="E15" i="6" s="1"/>
  <c r="Y46" i="6"/>
  <c r="K46" i="6" s="1"/>
  <c r="A15" i="6" s="1"/>
  <c r="Y27" i="6"/>
  <c r="K27" i="6" s="1"/>
  <c r="I13" i="6" s="1"/>
  <c r="Q15" i="6"/>
  <c r="I15" i="6"/>
  <c r="T35" i="2" l="1"/>
  <c r="J28" i="7" s="1"/>
  <c r="C23" i="8"/>
  <c r="D26" i="7"/>
  <c r="AG14" i="6" l="1"/>
  <c r="S9" i="6"/>
  <c r="AD35" i="2"/>
  <c r="T2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３Ｄ点群処理システム用</author>
  </authors>
  <commentList>
    <comment ref="AF4" authorId="0" shapeId="0" xr:uid="{381B42B5-D636-4838-9422-D25B0760F184}">
      <text>
        <r>
          <rPr>
            <sz val="9"/>
            <color indexed="81"/>
            <rFont val="MS P ゴシック"/>
            <family val="3"/>
            <charset val="128"/>
          </rPr>
          <t xml:space="preserve">選択してください
</t>
        </r>
      </text>
    </comment>
    <comment ref="X14" authorId="0" shapeId="0" xr:uid="{377522D1-7DB0-4F62-AF61-347239B59D7D}">
      <text>
        <r>
          <rPr>
            <b/>
            <sz val="9"/>
            <color indexed="81"/>
            <rFont val="MS P ゴシック"/>
            <family val="3"/>
            <charset val="128"/>
          </rPr>
          <t>例
代表取締役　○△□　太郎</t>
        </r>
        <r>
          <rPr>
            <sz val="9"/>
            <color indexed="81"/>
            <rFont val="MS P ゴシック"/>
            <family val="3"/>
            <charset val="128"/>
          </rPr>
          <t xml:space="preserve">
</t>
        </r>
      </text>
    </comment>
    <comment ref="K26" authorId="0" shapeId="0" xr:uid="{DB6F5BCC-DC57-427D-8B03-C36D7E22572C}">
      <text>
        <r>
          <rPr>
            <b/>
            <sz val="9"/>
            <color indexed="81"/>
            <rFont val="MS P ゴシック"/>
            <family val="3"/>
            <charset val="128"/>
          </rPr>
          <t>該当する機関を選択して
下さい。
その他機関については
名称を入力して下さい。</t>
        </r>
      </text>
    </comment>
    <comment ref="K33" authorId="0" shapeId="0" xr:uid="{CFB90843-9E03-42AB-995A-A182D23430C0}">
      <text>
        <r>
          <rPr>
            <b/>
            <sz val="9"/>
            <color indexed="81"/>
            <rFont val="MS P ゴシック"/>
            <family val="3"/>
            <charset val="128"/>
          </rPr>
          <t>【9.土質】の欄に
土質毎の数量をご入力下さい。
その合計数量が自動で計算され、
この欄に表示されます。</t>
        </r>
      </text>
    </comment>
    <comment ref="V36" authorId="0" shapeId="0" xr:uid="{11B05E84-9868-44CC-8930-16250DD919EB}">
      <text>
        <r>
          <rPr>
            <b/>
            <sz val="9"/>
            <color indexed="81"/>
            <rFont val="MS P ゴシック"/>
            <family val="3"/>
            <charset val="128"/>
          </rPr>
          <t>該当する土質を選択して下さい</t>
        </r>
      </text>
    </comment>
    <comment ref="AG36" authorId="0" shapeId="0" xr:uid="{BB3DDEA7-47CD-4929-B847-2BA563ED7CCA}">
      <text>
        <r>
          <rPr>
            <b/>
            <sz val="9"/>
            <color indexed="81"/>
            <rFont val="MS P ゴシック"/>
            <family val="3"/>
            <charset val="128"/>
          </rPr>
          <t xml:space="preserve">土質毎の土量を入力して下さい。
※合計が予定搬入数量になるように入力をお願いします。
</t>
        </r>
      </text>
    </comment>
    <comment ref="V37" authorId="0" shapeId="0" xr:uid="{F4AE2682-679E-4ACD-A4FE-D4E87D998F50}">
      <text>
        <r>
          <rPr>
            <b/>
            <sz val="9"/>
            <color indexed="81"/>
            <rFont val="MS P ゴシック"/>
            <family val="3"/>
            <charset val="128"/>
          </rPr>
          <t>該当する土質を選択して下さい</t>
        </r>
      </text>
    </comment>
    <comment ref="AG37" authorId="0" shapeId="0" xr:uid="{107CD979-9F63-4D20-99E0-BE87DD89D4E0}">
      <text>
        <r>
          <rPr>
            <b/>
            <sz val="9"/>
            <color indexed="81"/>
            <rFont val="MS P ゴシック"/>
            <family val="3"/>
            <charset val="128"/>
          </rPr>
          <t xml:space="preserve">土質毎の土量を入力して下さい。
※合計が予定搬入数量になるように入力をお願いします。
</t>
        </r>
      </text>
    </comment>
    <comment ref="V38" authorId="0" shapeId="0" xr:uid="{A55AB10B-CE6F-419F-8CAB-E3AA67A0CD5E}">
      <text>
        <r>
          <rPr>
            <b/>
            <sz val="9"/>
            <color indexed="81"/>
            <rFont val="MS P ゴシック"/>
            <family val="3"/>
            <charset val="128"/>
          </rPr>
          <t>該当する土質を選択して下さい</t>
        </r>
      </text>
    </comment>
    <comment ref="AG38" authorId="0" shapeId="0" xr:uid="{E4B312AA-BBA1-4B83-B1E7-37C794ADFA9A}">
      <text>
        <r>
          <rPr>
            <b/>
            <sz val="9"/>
            <color indexed="81"/>
            <rFont val="MS P ゴシック"/>
            <family val="3"/>
            <charset val="128"/>
          </rPr>
          <t xml:space="preserve">土質毎の土量を入力して下さい。
※合計が予定搬入数量になるように入力をお願いします。
</t>
        </r>
      </text>
    </comment>
    <comment ref="BD38" authorId="0" shapeId="0" xr:uid="{FFECFC93-1713-4772-A740-35039C6F2EBC}">
      <text>
        <r>
          <rPr>
            <b/>
            <sz val="9"/>
            <color indexed="81"/>
            <rFont val="MS P ゴシック"/>
            <family val="3"/>
            <charset val="128"/>
          </rPr>
          <t>土量換算係数は原則自動入力ですが、
企業庁など、土質試験の結果により
換算土量が決まる場合は、直接この欄に手入力をお願い致します。</t>
        </r>
      </text>
    </comment>
  </commentList>
</comments>
</file>

<file path=xl/sharedStrings.xml><?xml version="1.0" encoding="utf-8"?>
<sst xmlns="http://schemas.openxmlformats.org/spreadsheetml/2006/main" count="775" uniqueCount="257">
  <si>
    <t>印</t>
    <rPh sb="0" eb="1">
      <t>イン</t>
    </rPh>
    <phoneticPr fontId="1"/>
  </si>
  <si>
    <t>～</t>
    <phoneticPr fontId="1"/>
  </si>
  <si>
    <t>第</t>
    <rPh sb="0" eb="1">
      <t>ダイ</t>
    </rPh>
    <phoneticPr fontId="1"/>
  </si>
  <si>
    <t>工場・病院跡地など汚染の恐れがある地域</t>
    <phoneticPr fontId="1"/>
  </si>
  <si>
    <t>法令に基づく届け出、調査を行った地域</t>
    <phoneticPr fontId="1"/>
  </si>
  <si>
    <t>上記項目には該当しない地域</t>
    <phoneticPr fontId="1"/>
  </si>
  <si>
    <t>一古沢土地改良区</t>
    <rPh sb="0" eb="1">
      <t>イッ</t>
    </rPh>
    <rPh sb="1" eb="2">
      <t>コ</t>
    </rPh>
    <rPh sb="2" eb="3">
      <t>サワ</t>
    </rPh>
    <rPh sb="3" eb="5">
      <t>トチ</t>
    </rPh>
    <rPh sb="5" eb="7">
      <t>カイリョウ</t>
    </rPh>
    <rPh sb="7" eb="8">
      <t>ク</t>
    </rPh>
    <phoneticPr fontId="1"/>
  </si>
  <si>
    <t>当社は、一古沢土地改良区事業地内に次のとおり建設発生土の搬入を申し込みます。</t>
    <rPh sb="0" eb="2">
      <t>トウシャ</t>
    </rPh>
    <rPh sb="4" eb="5">
      <t>イッ</t>
    </rPh>
    <rPh sb="5" eb="6">
      <t>コ</t>
    </rPh>
    <rPh sb="6" eb="7">
      <t>サワ</t>
    </rPh>
    <rPh sb="7" eb="9">
      <t>トチ</t>
    </rPh>
    <rPh sb="9" eb="11">
      <t>カイリョウ</t>
    </rPh>
    <rPh sb="11" eb="12">
      <t>ク</t>
    </rPh>
    <rPh sb="12" eb="14">
      <t>ジギョウ</t>
    </rPh>
    <rPh sb="14" eb="15">
      <t>チ</t>
    </rPh>
    <rPh sb="15" eb="16">
      <t>ナイ</t>
    </rPh>
    <phoneticPr fontId="1"/>
  </si>
  <si>
    <t>なお、搬入中または搬入後において、コンクリート殻、アスファルト殻、その他産業廃棄物、木根等</t>
    <rPh sb="35" eb="36">
      <t>タ</t>
    </rPh>
    <rPh sb="44" eb="45">
      <t>トウ</t>
    </rPh>
    <phoneticPr fontId="1"/>
  </si>
  <si>
    <t>貴社の品質基準に適合しないものの混入が確認された場合、自己の責任と負担において</t>
    <phoneticPr fontId="1"/>
  </si>
  <si>
    <t>土 砂 搬 入 申 込 書</t>
    <phoneticPr fontId="1"/>
  </si>
  <si>
    <t>（</t>
    <phoneticPr fontId="1"/>
  </si>
  <si>
    <t>新規</t>
    <rPh sb="0" eb="2">
      <t>シンキ</t>
    </rPh>
    <phoneticPr fontId="1"/>
  </si>
  <si>
    <t>・</t>
    <phoneticPr fontId="1"/>
  </si>
  <si>
    <t>変更（増減）</t>
    <rPh sb="0" eb="2">
      <t>ヘンコウ</t>
    </rPh>
    <rPh sb="3" eb="5">
      <t>ゾウゲン</t>
    </rPh>
    <phoneticPr fontId="1"/>
  </si>
  <si>
    <t>変更（工期）</t>
    <rPh sb="0" eb="2">
      <t>ヘンコウ</t>
    </rPh>
    <rPh sb="3" eb="5">
      <t>コウキ</t>
    </rPh>
    <phoneticPr fontId="1"/>
  </si>
  <si>
    <t>）</t>
    <phoneticPr fontId="1"/>
  </si>
  <si>
    <t>車種</t>
    <rPh sb="0" eb="2">
      <t>シャシュ</t>
    </rPh>
    <phoneticPr fontId="1"/>
  </si>
  <si>
    <r>
      <rPr>
        <sz val="10.5"/>
        <color indexed="8"/>
        <rFont val="ＭＳ ゴシック"/>
        <family val="3"/>
        <charset val="128"/>
      </rPr>
      <t>種建設発生土（</t>
    </r>
    <rPh sb="0" eb="1">
      <t>シュ</t>
    </rPh>
    <rPh sb="1" eb="3">
      <t>ケンセツ</t>
    </rPh>
    <rPh sb="3" eb="6">
      <t>ハッセイド</t>
    </rPh>
    <phoneticPr fontId="1"/>
  </si>
  <si>
    <t>：</t>
    <phoneticPr fontId="1"/>
  </si>
  <si>
    <t>【</t>
    <phoneticPr fontId="1"/>
  </si>
  <si>
    <t>】</t>
    <phoneticPr fontId="1"/>
  </si>
  <si>
    <t>車種：</t>
    <rPh sb="0" eb="2">
      <t>シャシュ</t>
    </rPh>
    <phoneticPr fontId="1"/>
  </si>
  <si>
    <t>土砂処理券発行枚数</t>
    <rPh sb="0" eb="2">
      <t>ドシャ</t>
    </rPh>
    <rPh sb="2" eb="4">
      <t>ショリ</t>
    </rPh>
    <rPh sb="5" eb="7">
      <t>ハッコウ</t>
    </rPh>
    <phoneticPr fontId="1"/>
  </si>
  <si>
    <t>購入金額（税込）</t>
    <phoneticPr fontId="1"/>
  </si>
  <si>
    <t>理事長　原田　忠義　殿</t>
    <phoneticPr fontId="1"/>
  </si>
  <si>
    <t>単価（税込）</t>
    <rPh sb="0" eb="2">
      <t>タンカ</t>
    </rPh>
    <rPh sb="3" eb="5">
      <t>ゼイコ</t>
    </rPh>
    <phoneticPr fontId="1"/>
  </si>
  <si>
    <t>電話</t>
    <rPh sb="0" eb="2">
      <t>デンワ</t>
    </rPh>
    <phoneticPr fontId="1"/>
  </si>
  <si>
    <t>FAX</t>
    <phoneticPr fontId="1"/>
  </si>
  <si>
    <t>携帯</t>
    <rPh sb="0" eb="2">
      <t>ケイタイ</t>
    </rPh>
    <phoneticPr fontId="1"/>
  </si>
  <si>
    <t>メールアドレス</t>
    <phoneticPr fontId="1"/>
  </si>
  <si>
    <t>【添付資料】</t>
    <rPh sb="1" eb="3">
      <t>テンプ</t>
    </rPh>
    <rPh sb="3" eb="5">
      <t>シリョウ</t>
    </rPh>
    <phoneticPr fontId="1"/>
  </si>
  <si>
    <t>契約工期</t>
    <phoneticPr fontId="1"/>
  </si>
  <si>
    <t>変更工期</t>
    <phoneticPr fontId="1"/>
  </si>
  <si>
    <t>受入料金等</t>
    <phoneticPr fontId="1"/>
  </si>
  <si>
    <t>【申込者】</t>
    <rPh sb="1" eb="3">
      <t>モウシコミ</t>
    </rPh>
    <rPh sb="3" eb="4">
      <t>シャ</t>
    </rPh>
    <phoneticPr fontId="1"/>
  </si>
  <si>
    <t>【現場代理人】</t>
    <rPh sb="1" eb="3">
      <t>ゲンバ</t>
    </rPh>
    <rPh sb="3" eb="6">
      <t>ダイリニン</t>
    </rPh>
    <phoneticPr fontId="1"/>
  </si>
  <si>
    <t>郵便番号：</t>
    <rPh sb="0" eb="2">
      <t>ユウビン</t>
    </rPh>
    <rPh sb="2" eb="4">
      <t>バンゴウ</t>
    </rPh>
    <phoneticPr fontId="1"/>
  </si>
  <si>
    <t>住　所：</t>
    <phoneticPr fontId="1"/>
  </si>
  <si>
    <t>法人名：</t>
    <rPh sb="0" eb="2">
      <t>ホウジン</t>
    </rPh>
    <rPh sb="2" eb="3">
      <t>メイ</t>
    </rPh>
    <phoneticPr fontId="1"/>
  </si>
  <si>
    <t>氏名：</t>
    <rPh sb="0" eb="2">
      <t>シメイ</t>
    </rPh>
    <phoneticPr fontId="1"/>
  </si>
  <si>
    <t>連絡先：</t>
    <rPh sb="0" eb="2">
      <t>レンラク</t>
    </rPh>
    <rPh sb="2" eb="3">
      <t>サキ</t>
    </rPh>
    <phoneticPr fontId="1"/>
  </si>
  <si>
    <t>土　質</t>
    <phoneticPr fontId="1"/>
  </si>
  <si>
    <t>速やかにこれを撤去します。また、土砂の積載量は当社の責任において法令を遵守します。</t>
    <phoneticPr fontId="1"/>
  </si>
  <si>
    <t>m3</t>
    <phoneticPr fontId="1"/>
  </si>
  <si>
    <t>発注機関</t>
    <rPh sb="2" eb="4">
      <t>キカン</t>
    </rPh>
    <phoneticPr fontId="1"/>
  </si>
  <si>
    <t xml:space="preserve">発生元事業者名 </t>
    <phoneticPr fontId="1"/>
  </si>
  <si>
    <t>搬出現場名（工事名）</t>
    <rPh sb="0" eb="2">
      <t>ハンシュツ</t>
    </rPh>
    <rPh sb="2" eb="4">
      <t>ゲンバ</t>
    </rPh>
    <rPh sb="6" eb="9">
      <t>コウジメイ</t>
    </rPh>
    <phoneticPr fontId="1"/>
  </si>
  <si>
    <t>搬出場所（工事場所）</t>
    <rPh sb="0" eb="2">
      <t>ハンシュツ</t>
    </rPh>
    <rPh sb="5" eb="9">
      <t>コウジバショ</t>
    </rPh>
    <phoneticPr fontId="1"/>
  </si>
  <si>
    <t>予定搬入量（地山土量）</t>
    <rPh sb="0" eb="2">
      <t>ヨテイ</t>
    </rPh>
    <rPh sb="8" eb="10">
      <t>ドリョウ</t>
    </rPh>
    <phoneticPr fontId="1"/>
  </si>
  <si>
    <t>a.発注者との契約書の写し及び搬入土量が記載された内訳書等の写し</t>
    <phoneticPr fontId="1"/>
  </si>
  <si>
    <t>c.土砂搬入計画書</t>
    <phoneticPr fontId="1"/>
  </si>
  <si>
    <t>d.工事位置図</t>
    <phoneticPr fontId="1"/>
  </si>
  <si>
    <t>e.運搬経路図</t>
    <phoneticPr fontId="1"/>
  </si>
  <si>
    <t xml:space="preserve">※土砂搬入土量が3,000m3以上の場合 </t>
    <phoneticPr fontId="1"/>
  </si>
  <si>
    <t>年</t>
    <rPh sb="0" eb="1">
      <t>ネン</t>
    </rPh>
    <phoneticPr fontId="22"/>
  </si>
  <si>
    <t>月</t>
    <rPh sb="0" eb="1">
      <t>ツキ</t>
    </rPh>
    <phoneticPr fontId="22"/>
  </si>
  <si>
    <t>土 砂 搬 入 計 画 表</t>
    <rPh sb="0" eb="1">
      <t>ツチ</t>
    </rPh>
    <rPh sb="2" eb="3">
      <t>スナ</t>
    </rPh>
    <rPh sb="4" eb="5">
      <t>ハン</t>
    </rPh>
    <rPh sb="6" eb="7">
      <t>イリ</t>
    </rPh>
    <rPh sb="8" eb="9">
      <t>ケイ</t>
    </rPh>
    <rPh sb="10" eb="11">
      <t>ガ</t>
    </rPh>
    <rPh sb="12" eb="13">
      <t>オモテ</t>
    </rPh>
    <phoneticPr fontId="22"/>
  </si>
  <si>
    <t>工事名</t>
    <rPh sb="0" eb="3">
      <t>コウジメイ</t>
    </rPh>
    <phoneticPr fontId="22"/>
  </si>
  <si>
    <t>工事請負者</t>
    <rPh sb="0" eb="2">
      <t>コウジ</t>
    </rPh>
    <rPh sb="2" eb="5">
      <t>ウケオイシャ</t>
    </rPh>
    <phoneticPr fontId="22"/>
  </si>
  <si>
    <t>搬入予定期間</t>
    <rPh sb="0" eb="2">
      <t>ハンニュウ</t>
    </rPh>
    <rPh sb="2" eb="4">
      <t>ヨテイ</t>
    </rPh>
    <rPh sb="4" eb="6">
      <t>キカン</t>
    </rPh>
    <phoneticPr fontId="22"/>
  </si>
  <si>
    <t>搬入土量</t>
    <rPh sb="0" eb="2">
      <t>ハンニュウ</t>
    </rPh>
    <rPh sb="2" eb="4">
      <t>ドリョウ</t>
    </rPh>
    <phoneticPr fontId="22"/>
  </si>
  <si>
    <t>m3</t>
    <phoneticPr fontId="22"/>
  </si>
  <si>
    <t>ダンプ総台数</t>
    <rPh sb="3" eb="4">
      <t>ソウ</t>
    </rPh>
    <rPh sb="4" eb="6">
      <t>ダイスウ</t>
    </rPh>
    <phoneticPr fontId="22"/>
  </si>
  <si>
    <t>台</t>
    <rPh sb="0" eb="1">
      <t>ダイ</t>
    </rPh>
    <phoneticPr fontId="22"/>
  </si>
  <si>
    <t>搬入予定</t>
    <rPh sb="0" eb="2">
      <t>ハンニュウ</t>
    </rPh>
    <rPh sb="2" eb="4">
      <t>ヨテイ</t>
    </rPh>
    <phoneticPr fontId="22"/>
  </si>
  <si>
    <t>計</t>
    <rPh sb="0" eb="1">
      <t>ケイ</t>
    </rPh>
    <phoneticPr fontId="22"/>
  </si>
  <si>
    <t>①</t>
    <phoneticPr fontId="22"/>
  </si>
  <si>
    <t>土量</t>
    <rPh sb="0" eb="2">
      <t>ドリョウ</t>
    </rPh>
    <phoneticPr fontId="22"/>
  </si>
  <si>
    <t>m3/月</t>
    <rPh sb="3" eb="4">
      <t>ツキ</t>
    </rPh>
    <phoneticPr fontId="22"/>
  </si>
  <si>
    <t>台/月</t>
    <rPh sb="0" eb="1">
      <t>ダイ</t>
    </rPh>
    <rPh sb="2" eb="3">
      <t>ツキ</t>
    </rPh>
    <phoneticPr fontId="22"/>
  </si>
  <si>
    <t>1</t>
    <phoneticPr fontId="22"/>
  </si>
  <si>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</si>
  <si>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</si>
  <si>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</si>
  <si>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</si>
  <si>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</si>
  <si>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</si>
  <si>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</si>
  <si>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</si>
  <si>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</si>
  <si>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</si>
  <si>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</si>
  <si>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</si>
  <si>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</si>
  <si>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</si>
  <si>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</si>
  <si>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</si>
  <si>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</si>
  <si>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</si>
  <si>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</si>
  <si>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</si>
  <si>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</si>
  <si>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</si>
  <si>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</si>
  <si>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</si>
  <si>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</si>
  <si>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</si>
  <si>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</si>
  <si>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</si>
  <si>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</si>
  <si>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</si>
  <si>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②</t>
    <phoneticPr fontId="22"/>
  </si>
  <si>
    <t>③</t>
    <phoneticPr fontId="22"/>
  </si>
  <si>
    <t>④</t>
    <phoneticPr fontId="22"/>
  </si>
  <si>
    <t>⑤</t>
    <phoneticPr fontId="22"/>
  </si>
  <si>
    <t>⑥</t>
    <phoneticPr fontId="22"/>
  </si>
  <si>
    <t>⑦</t>
    <phoneticPr fontId="22"/>
  </si>
  <si>
    <t>　一古沢土地改良区</t>
    <rPh sb="1" eb="4">
      <t>イチコサワ</t>
    </rPh>
    <rPh sb="4" eb="6">
      <t>トチ</t>
    </rPh>
    <rPh sb="6" eb="8">
      <t>カイリョウ</t>
    </rPh>
    <rPh sb="8" eb="9">
      <t>ク</t>
    </rPh>
    <phoneticPr fontId="22"/>
  </si>
  <si>
    <t>郵便番号</t>
    <rPh sb="0" eb="2">
      <t>ユウビン</t>
    </rPh>
    <rPh sb="2" eb="4">
      <t>バンゴウ</t>
    </rPh>
    <phoneticPr fontId="22"/>
  </si>
  <si>
    <t>住所</t>
    <rPh sb="0" eb="2">
      <t>ジュウショ</t>
    </rPh>
    <phoneticPr fontId="22"/>
  </si>
  <si>
    <t>法人名</t>
    <rPh sb="0" eb="2">
      <t>ホウジン</t>
    </rPh>
    <rPh sb="2" eb="3">
      <t>メイ</t>
    </rPh>
    <phoneticPr fontId="22"/>
  </si>
  <si>
    <t>代表者職氏名</t>
    <rPh sb="0" eb="3">
      <t>ダイヒョウシャ</t>
    </rPh>
    <rPh sb="3" eb="4">
      <t>ショク</t>
    </rPh>
    <rPh sb="4" eb="6">
      <t>シメイ</t>
    </rPh>
    <phoneticPr fontId="22"/>
  </si>
  <si>
    <t>印</t>
    <rPh sb="0" eb="1">
      <t>イン</t>
    </rPh>
    <phoneticPr fontId="22"/>
  </si>
  <si>
    <t>現場代理人</t>
    <rPh sb="0" eb="2">
      <t>ゲンバ</t>
    </rPh>
    <rPh sb="2" eb="5">
      <t>ダイリニン</t>
    </rPh>
    <phoneticPr fontId="22"/>
  </si>
  <si>
    <t>氏名</t>
    <rPh sb="0" eb="2">
      <t>シメイ</t>
    </rPh>
    <phoneticPr fontId="22"/>
  </si>
  <si>
    <t>電話</t>
    <rPh sb="0" eb="2">
      <t>デンワ</t>
    </rPh>
    <phoneticPr fontId="22"/>
  </si>
  <si>
    <t>F A X</t>
    <phoneticPr fontId="22"/>
  </si>
  <si>
    <t>携帯</t>
    <rPh sb="0" eb="2">
      <t>ケイタイ</t>
    </rPh>
    <phoneticPr fontId="22"/>
  </si>
  <si>
    <t>当社は、次の建設発生土を一古沢土地改良事業地へ搬入する業務が完了しましたので届出いたします。</t>
    <rPh sb="0" eb="2">
      <t>トウシャ</t>
    </rPh>
    <rPh sb="4" eb="5">
      <t>ツギ</t>
    </rPh>
    <rPh sb="6" eb="8">
      <t>ケンセツ</t>
    </rPh>
    <rPh sb="8" eb="11">
      <t>ハッセイド</t>
    </rPh>
    <rPh sb="12" eb="15">
      <t>イチコサワ</t>
    </rPh>
    <rPh sb="15" eb="17">
      <t>トチ</t>
    </rPh>
    <rPh sb="17" eb="19">
      <t>カイリョウ</t>
    </rPh>
    <rPh sb="19" eb="21">
      <t>ジギョウ</t>
    </rPh>
    <rPh sb="21" eb="22">
      <t>チ</t>
    </rPh>
    <rPh sb="23" eb="25">
      <t>ハンニュウ</t>
    </rPh>
    <rPh sb="27" eb="29">
      <t>ギョウム</t>
    </rPh>
    <rPh sb="30" eb="32">
      <t>カンリョウ</t>
    </rPh>
    <rPh sb="38" eb="40">
      <t>トドケデ</t>
    </rPh>
    <phoneticPr fontId="22"/>
  </si>
  <si>
    <t>工事名</t>
  </si>
  <si>
    <t>発注機関</t>
  </si>
  <si>
    <t>契約工期</t>
  </si>
  <si>
    <t>～</t>
    <phoneticPr fontId="22"/>
  </si>
  <si>
    <t>工事場所</t>
  </si>
  <si>
    <t>土質</t>
  </si>
  <si>
    <t>m3</t>
  </si>
  <si>
    <t>搬入土量(地山)</t>
  </si>
  <si>
    <t>搬入実施期間</t>
    <rPh sb="2" eb="4">
      <t>ジッシ</t>
    </rPh>
    <phoneticPr fontId="22"/>
  </si>
  <si>
    <t>受入料金等</t>
  </si>
  <si>
    <t>土砂処理券発行枚数</t>
    <rPh sb="0" eb="2">
      <t>ドシャ</t>
    </rPh>
    <rPh sb="2" eb="4">
      <t>ショリ</t>
    </rPh>
    <rPh sb="4" eb="5">
      <t>ケン</t>
    </rPh>
    <rPh sb="5" eb="7">
      <t>ハッコウ</t>
    </rPh>
    <rPh sb="7" eb="9">
      <t>マイスウ</t>
    </rPh>
    <phoneticPr fontId="22"/>
  </si>
  <si>
    <t>枚</t>
    <rPh sb="0" eb="1">
      <t>マイ</t>
    </rPh>
    <phoneticPr fontId="22"/>
  </si>
  <si>
    <t>金額(税込)</t>
    <rPh sb="0" eb="2">
      <t>キンガク</t>
    </rPh>
    <rPh sb="3" eb="5">
      <t>ゼイコ</t>
    </rPh>
    <phoneticPr fontId="22"/>
  </si>
  <si>
    <t>土砂搬入完了確認書</t>
    <rPh sb="0" eb="2">
      <t>ドシャ</t>
    </rPh>
    <rPh sb="2" eb="4">
      <t>ハンニュウ</t>
    </rPh>
    <rPh sb="4" eb="6">
      <t>カンリョウ</t>
    </rPh>
    <rPh sb="6" eb="9">
      <t>カクニンショ</t>
    </rPh>
    <phoneticPr fontId="22"/>
  </si>
  <si>
    <t>確 認 者　　山梨県上野原市秋山426-3</t>
    <rPh sb="0" eb="1">
      <t>カク</t>
    </rPh>
    <rPh sb="2" eb="3">
      <t>ニン</t>
    </rPh>
    <rPh sb="4" eb="5">
      <t>シャ</t>
    </rPh>
    <rPh sb="14" eb="16">
      <t>アキヤマ</t>
    </rPh>
    <phoneticPr fontId="22"/>
  </si>
  <si>
    <t>　　　　　　一古沢土地改良区</t>
    <rPh sb="6" eb="9">
      <t>イチコサワ</t>
    </rPh>
    <rPh sb="9" eb="11">
      <t>トチ</t>
    </rPh>
    <rPh sb="11" eb="13">
      <t>カイリョウ</t>
    </rPh>
    <rPh sb="13" eb="14">
      <t>ク</t>
    </rPh>
    <phoneticPr fontId="22"/>
  </si>
  <si>
    <t>　　　　　　理事長　原田　忠義</t>
    <rPh sb="6" eb="9">
      <t>リジチョウ</t>
    </rPh>
    <rPh sb="10" eb="12">
      <t>ハラダ</t>
    </rPh>
    <rPh sb="13" eb="15">
      <t>タダヨシ</t>
    </rPh>
    <phoneticPr fontId="22"/>
  </si>
  <si>
    <t>発注機関</t>
    <rPh sb="0" eb="2">
      <t>ハッチュウ</t>
    </rPh>
    <rPh sb="2" eb="4">
      <t>キカン</t>
    </rPh>
    <phoneticPr fontId="22"/>
  </si>
  <si>
    <t>契約工期</t>
    <rPh sb="0" eb="2">
      <t>ケイヤク</t>
    </rPh>
    <rPh sb="2" eb="4">
      <t>コウキ</t>
    </rPh>
    <phoneticPr fontId="22"/>
  </si>
  <si>
    <t>工事場所</t>
    <rPh sb="0" eb="2">
      <t>コウジ</t>
    </rPh>
    <rPh sb="2" eb="4">
      <t>バショ</t>
    </rPh>
    <phoneticPr fontId="22"/>
  </si>
  <si>
    <t>土質</t>
    <rPh sb="0" eb="2">
      <t>ドシツ</t>
    </rPh>
    <phoneticPr fontId="22"/>
  </si>
  <si>
    <t>搬入完了土量</t>
    <rPh sb="0" eb="2">
      <t>ハンニュウ</t>
    </rPh>
    <rPh sb="2" eb="4">
      <t>カンリョウ</t>
    </rPh>
    <rPh sb="4" eb="6">
      <t>ドリョウ</t>
    </rPh>
    <phoneticPr fontId="22"/>
  </si>
  <si>
    <t>搬入実施期間</t>
    <rPh sb="0" eb="2">
      <t>ハンニュウ</t>
    </rPh>
    <rPh sb="2" eb="4">
      <t>ジッシ</t>
    </rPh>
    <rPh sb="4" eb="6">
      <t>キカン</t>
    </rPh>
    <phoneticPr fontId="22"/>
  </si>
  <si>
    <t>～</t>
    <phoneticPr fontId="12"/>
  </si>
  <si>
    <t>車種</t>
    <rPh sb="0" eb="2">
      <t>シャシュ</t>
    </rPh>
    <phoneticPr fontId="12"/>
  </si>
  <si>
    <t>換算</t>
    <rPh sb="0" eb="2">
      <t>カンサン</t>
    </rPh>
    <phoneticPr fontId="12"/>
  </si>
  <si>
    <t>m3/台</t>
    <rPh sb="3" eb="4">
      <t>ダイ</t>
    </rPh>
    <phoneticPr fontId="12"/>
  </si>
  <si>
    <t>←該当日に搬入ダンプ台数を入力</t>
    <rPh sb="1" eb="3">
      <t>ガイトウ</t>
    </rPh>
    <rPh sb="3" eb="4">
      <t>ビ</t>
    </rPh>
    <rPh sb="5" eb="7">
      <t>ハンニュウ</t>
    </rPh>
    <rPh sb="10" eb="12">
      <t>ダイスウ</t>
    </rPh>
    <rPh sb="13" eb="15">
      <t>ニュウリョク</t>
    </rPh>
    <phoneticPr fontId="12"/>
  </si>
  <si>
    <t>⑧</t>
    <phoneticPr fontId="22"/>
  </si>
  <si>
    <t>⑨</t>
    <phoneticPr fontId="22"/>
  </si>
  <si>
    <t>⑩</t>
    <phoneticPr fontId="22"/>
  </si>
  <si>
    <t>⑪</t>
    <phoneticPr fontId="22"/>
  </si>
  <si>
    <t>⑫</t>
    <phoneticPr fontId="22"/>
  </si>
  <si>
    <t>台です</t>
    <rPh sb="0" eb="1">
      <t>ダイ</t>
    </rPh>
    <phoneticPr fontId="12"/>
  </si>
  <si>
    <t>←予定は</t>
    <rPh sb="1" eb="3">
      <t>ヨテイ</t>
    </rPh>
    <phoneticPr fontId="12"/>
  </si>
  <si>
    <t>土 砂 搬 入 完 了 届</t>
    <rPh sb="0" eb="1">
      <t>ツチ</t>
    </rPh>
    <rPh sb="2" eb="3">
      <t>スナ</t>
    </rPh>
    <rPh sb="4" eb="5">
      <t>ハン</t>
    </rPh>
    <rPh sb="6" eb="7">
      <t>イリ</t>
    </rPh>
    <rPh sb="8" eb="9">
      <t>カン</t>
    </rPh>
    <rPh sb="10" eb="11">
      <t>リョウ</t>
    </rPh>
    <rPh sb="12" eb="13">
      <t>トドケ</t>
    </rPh>
    <phoneticPr fontId="22"/>
  </si>
  <si>
    <t>（</t>
    <phoneticPr fontId="12"/>
  </si>
  <si>
    <t>）</t>
    <phoneticPr fontId="12"/>
  </si>
  <si>
    <t>第</t>
    <rPh sb="0" eb="1">
      <t>ダイ</t>
    </rPh>
    <phoneticPr fontId="12"/>
  </si>
  <si>
    <t>種</t>
    <rPh sb="0" eb="1">
      <t>シュ</t>
    </rPh>
    <phoneticPr fontId="12"/>
  </si>
  <si>
    <t>年　　月　　日</t>
    <rPh sb="0" eb="1">
      <t>ネン</t>
    </rPh>
    <rPh sb="3" eb="4">
      <t>ガツ</t>
    </rPh>
    <rPh sb="6" eb="7">
      <t>ニチ</t>
    </rPh>
    <phoneticPr fontId="22"/>
  </si>
  <si>
    <t>様</t>
    <rPh sb="0" eb="1">
      <t>サマ</t>
    </rPh>
    <phoneticPr fontId="12"/>
  </si>
  <si>
    <t>　第</t>
    <rPh sb="1" eb="2">
      <t>ダイ</t>
    </rPh>
    <phoneticPr fontId="22"/>
  </si>
  <si>
    <t>種建設発生土</t>
    <phoneticPr fontId="12"/>
  </si>
  <si>
    <t>m3　）</t>
    <phoneticPr fontId="12"/>
  </si>
  <si>
    <t>m3</t>
    <phoneticPr fontId="12"/>
  </si>
  <si>
    <t>※土量は残土券×換算土量となります</t>
    <rPh sb="1" eb="3">
      <t>ドリョウ</t>
    </rPh>
    <rPh sb="4" eb="6">
      <t>ザンド</t>
    </rPh>
    <rPh sb="6" eb="7">
      <t>ケン</t>
    </rPh>
    <rPh sb="8" eb="10">
      <t>カンサン</t>
    </rPh>
    <rPh sb="10" eb="12">
      <t>ドリョウ</t>
    </rPh>
    <phoneticPr fontId="12"/>
  </si>
  <si>
    <t>合計台数と一致しているか確認して下さい</t>
    <rPh sb="0" eb="2">
      <t>ゴウケイ</t>
    </rPh>
    <rPh sb="2" eb="4">
      <t>ダイスウ</t>
    </rPh>
    <rPh sb="5" eb="7">
      <t>イッチ</t>
    </rPh>
    <rPh sb="12" eb="14">
      <t>カクニン</t>
    </rPh>
    <rPh sb="16" eb="17">
      <t>クダ</t>
    </rPh>
    <phoneticPr fontId="12"/>
  </si>
  <si>
    <t>←該当年月を入力して下さい。土量・台数・換算土量は自動計算となります</t>
    <rPh sb="1" eb="3">
      <t>ガイトウ</t>
    </rPh>
    <rPh sb="3" eb="5">
      <t>ネンゲツ</t>
    </rPh>
    <rPh sb="6" eb="8">
      <t>ニュウリョク</t>
    </rPh>
    <rPh sb="10" eb="11">
      <t>クダ</t>
    </rPh>
    <rPh sb="14" eb="16">
      <t>ドリョウ</t>
    </rPh>
    <rPh sb="17" eb="19">
      <t>ダイスウ</t>
    </rPh>
    <rPh sb="20" eb="22">
      <t>カンサン</t>
    </rPh>
    <rPh sb="22" eb="24">
      <t>ドリョウ</t>
    </rPh>
    <rPh sb="25" eb="27">
      <t>ジドウ</t>
    </rPh>
    <rPh sb="27" eb="29">
      <t>ケイサン</t>
    </rPh>
    <phoneticPr fontId="12"/>
  </si>
  <si>
    <t>←搬入実施期間を入力して下さい</t>
    <rPh sb="1" eb="3">
      <t>ハンニュウ</t>
    </rPh>
    <rPh sb="3" eb="5">
      <t>ジッシ</t>
    </rPh>
    <rPh sb="5" eb="7">
      <t>キカン</t>
    </rPh>
    <rPh sb="8" eb="10">
      <t>ニュウリョク</t>
    </rPh>
    <rPh sb="12" eb="13">
      <t>クダ</t>
    </rPh>
    <phoneticPr fontId="12"/>
  </si>
  <si>
    <t>←作成日を入力して下さい</t>
    <rPh sb="1" eb="3">
      <t>サクセイ</t>
    </rPh>
    <rPh sb="3" eb="4">
      <t>ヒ</t>
    </rPh>
    <rPh sb="5" eb="7">
      <t>ニュウリョク</t>
    </rPh>
    <rPh sb="9" eb="10">
      <t>クダ</t>
    </rPh>
    <phoneticPr fontId="12"/>
  </si>
  <si>
    <t>　次の建設発生土が一古沢土地改良事業地へ搬入され完了したことを確認致しました。</t>
    <rPh sb="1" eb="2">
      <t>ツギ</t>
    </rPh>
    <rPh sb="3" eb="5">
      <t>ケンセツ</t>
    </rPh>
    <rPh sb="5" eb="8">
      <t>ハッセイド</t>
    </rPh>
    <rPh sb="9" eb="12">
      <t>イチコサワ</t>
    </rPh>
    <rPh sb="12" eb="14">
      <t>トチ</t>
    </rPh>
    <rPh sb="14" eb="16">
      <t>カイリョウ</t>
    </rPh>
    <rPh sb="16" eb="18">
      <t>ジギョウ</t>
    </rPh>
    <rPh sb="18" eb="19">
      <t>チ</t>
    </rPh>
    <rPh sb="20" eb="22">
      <t>ハンニュウ</t>
    </rPh>
    <rPh sb="24" eb="26">
      <t>カンリョウ</t>
    </rPh>
    <rPh sb="31" eb="33">
      <t>カクニン</t>
    </rPh>
    <rPh sb="33" eb="34">
      <t>イタ</t>
    </rPh>
    <phoneticPr fontId="22"/>
  </si>
  <si>
    <t>←該当する項目をチェックして下さい</t>
    <rPh sb="1" eb="3">
      <t>ガイトウ</t>
    </rPh>
    <rPh sb="5" eb="7">
      <t>コウモク</t>
    </rPh>
    <rPh sb="14" eb="15">
      <t>クダ</t>
    </rPh>
    <phoneticPr fontId="1"/>
  </si>
  <si>
    <t>←各欄入力してください</t>
    <rPh sb="1" eb="2">
      <t>カク</t>
    </rPh>
    <rPh sb="2" eb="3">
      <t>ラン</t>
    </rPh>
    <rPh sb="3" eb="5">
      <t>ニュウリョク</t>
    </rPh>
    <phoneticPr fontId="1"/>
  </si>
  <si>
    <t>←該当する機関を選択してください。その他機関は直接入力して下さい</t>
    <rPh sb="1" eb="3">
      <t>ガイトウ</t>
    </rPh>
    <rPh sb="5" eb="7">
      <t>キカン</t>
    </rPh>
    <rPh sb="8" eb="10">
      <t>センタク</t>
    </rPh>
    <rPh sb="19" eb="20">
      <t>タ</t>
    </rPh>
    <rPh sb="20" eb="22">
      <t>キカン</t>
    </rPh>
    <rPh sb="23" eb="25">
      <t>チョクセツ</t>
    </rPh>
    <rPh sb="25" eb="27">
      <t>ニュウリョク</t>
    </rPh>
    <rPh sb="29" eb="30">
      <t>クダ</t>
    </rPh>
    <phoneticPr fontId="1"/>
  </si>
  <si>
    <t>←発生元事業者名は元請業者名を記入して下さい</t>
    <phoneticPr fontId="1"/>
  </si>
  <si>
    <t>←搬出現場名（工事名）を入力して下さい</t>
    <rPh sb="1" eb="3">
      <t>ハンシュツ</t>
    </rPh>
    <rPh sb="3" eb="6">
      <t>ゲンバメイ</t>
    </rPh>
    <rPh sb="7" eb="10">
      <t>コウジメイ</t>
    </rPh>
    <rPh sb="12" eb="14">
      <t>ニュウリョク</t>
    </rPh>
    <rPh sb="16" eb="17">
      <t>クダ</t>
    </rPh>
    <phoneticPr fontId="1"/>
  </si>
  <si>
    <t>←搬出場所（工事場所）を入力して下さい</t>
    <rPh sb="1" eb="3">
      <t>ハンシュツ</t>
    </rPh>
    <rPh sb="3" eb="5">
      <t>バショ</t>
    </rPh>
    <rPh sb="6" eb="8">
      <t>コウジ</t>
    </rPh>
    <rPh sb="8" eb="10">
      <t>バショ</t>
    </rPh>
    <rPh sb="12" eb="14">
      <t>ニュウリョク</t>
    </rPh>
    <rPh sb="16" eb="17">
      <t>クダ</t>
    </rPh>
    <phoneticPr fontId="1"/>
  </si>
  <si>
    <t>←契約工期を入力して下さい</t>
    <rPh sb="1" eb="3">
      <t>ケイヤク</t>
    </rPh>
    <rPh sb="3" eb="5">
      <t>コウキ</t>
    </rPh>
    <rPh sb="6" eb="8">
      <t>ニュウリョク</t>
    </rPh>
    <rPh sb="10" eb="11">
      <t>クダ</t>
    </rPh>
    <phoneticPr fontId="1"/>
  </si>
  <si>
    <t>←工期変更の申込の場合のみ変更工期を入力して下さい</t>
    <rPh sb="1" eb="5">
      <t>コウキヘンコウ</t>
    </rPh>
    <rPh sb="6" eb="8">
      <t>モウシコミ</t>
    </rPh>
    <rPh sb="9" eb="11">
      <t>バアイ</t>
    </rPh>
    <rPh sb="13" eb="15">
      <t>ヘンコウ</t>
    </rPh>
    <rPh sb="15" eb="17">
      <t>コウキ</t>
    </rPh>
    <rPh sb="18" eb="20">
      <t>ニュウリョク</t>
    </rPh>
    <rPh sb="22" eb="23">
      <t>クダ</t>
    </rPh>
    <phoneticPr fontId="1"/>
  </si>
  <si>
    <t>←自動計算されます</t>
    <rPh sb="1" eb="3">
      <t>ジドウ</t>
    </rPh>
    <rPh sb="3" eb="5">
      <t>ケイサン</t>
    </rPh>
    <phoneticPr fontId="1"/>
  </si>
  <si>
    <t>★オレンジのセルに入力して下さい。★白黒印刷設定で印刷して下さい。</t>
    <rPh sb="9" eb="11">
      <t>ニュウリョク</t>
    </rPh>
    <rPh sb="13" eb="14">
      <t>クダ</t>
    </rPh>
    <rPh sb="18" eb="20">
      <t>シロクロ</t>
    </rPh>
    <rPh sb="20" eb="22">
      <t>インサツ</t>
    </rPh>
    <rPh sb="22" eb="24">
      <t>セッテイ</t>
    </rPh>
    <rPh sb="25" eb="27">
      <t>インサツ</t>
    </rPh>
    <rPh sb="29" eb="30">
      <t>クダ</t>
    </rPh>
    <phoneticPr fontId="1"/>
  </si>
  <si>
    <t>変更増減数量</t>
    <rPh sb="0" eb="2">
      <t>ヘンコウ</t>
    </rPh>
    <rPh sb="2" eb="6">
      <t>ゾウゲンスウリョウ</t>
    </rPh>
    <phoneticPr fontId="1"/>
  </si>
  <si>
    <t>注2)</t>
    <phoneticPr fontId="1"/>
  </si>
  <si>
    <t>注1)</t>
    <phoneticPr fontId="1"/>
  </si>
  <si>
    <t>注3)</t>
    <phoneticPr fontId="1"/>
  </si>
  <si>
    <t>注1）「発生元事業者名」は元請業者名を記入して下さい</t>
    <rPh sb="4" eb="6">
      <t>ハッセイ</t>
    </rPh>
    <rPh sb="6" eb="7">
      <t>モト</t>
    </rPh>
    <rPh sb="7" eb="10">
      <t>ジギョウシャ</t>
    </rPh>
    <rPh sb="10" eb="11">
      <t>メイ</t>
    </rPh>
    <rPh sb="13" eb="15">
      <t>モトウ</t>
    </rPh>
    <rPh sb="15" eb="17">
      <t>ギョウシャ</t>
    </rPh>
    <rPh sb="17" eb="18">
      <t>メイ</t>
    </rPh>
    <rPh sb="19" eb="21">
      <t>キニュウ</t>
    </rPh>
    <rPh sb="23" eb="24">
      <t>クダ</t>
    </rPh>
    <phoneticPr fontId="1"/>
  </si>
  <si>
    <t>注2）変更申請（工期・数量増減）の場合のみ記入して下さい</t>
    <rPh sb="5" eb="7">
      <t>シンセイ</t>
    </rPh>
    <rPh sb="8" eb="10">
      <t>コウキ</t>
    </rPh>
    <rPh sb="11" eb="13">
      <t>スウリョウ</t>
    </rPh>
    <rPh sb="13" eb="15">
      <t>ゾウゲン</t>
    </rPh>
    <phoneticPr fontId="1"/>
  </si>
  <si>
    <t>注3）「土質」欄の建設発生土種別は土質区分基準（国交省 発生土利用基準H18年8月10日 表-1）によります</t>
    <phoneticPr fontId="1"/>
  </si>
  <si>
    <t>注4）「土壌汚染要因となる環境項目への該当」欄は、必ず該当箇所にチェックマークを記入して下さい</t>
    <phoneticPr fontId="1"/>
  </si>
  <si>
    <t>土壌汚染の要因となる　 環境項目への該当 注4)</t>
    <phoneticPr fontId="1"/>
  </si>
  <si>
    <t>搬入予定期間　※工期変更の場合もご記入下さい</t>
    <rPh sb="0" eb="2">
      <t>ハンニュウ</t>
    </rPh>
    <rPh sb="2" eb="4">
      <t>ヨテイ</t>
    </rPh>
    <rPh sb="4" eb="6">
      <t>キカン</t>
    </rPh>
    <rPh sb="8" eb="10">
      <t>コウキ</t>
    </rPh>
    <rPh sb="10" eb="12">
      <t>ヘンコウ</t>
    </rPh>
    <rPh sb="13" eb="15">
      <t>バアイ</t>
    </rPh>
    <rPh sb="17" eb="19">
      <t>キニュウ</t>
    </rPh>
    <rPh sb="19" eb="20">
      <t>クダ</t>
    </rPh>
    <phoneticPr fontId="1"/>
  </si>
  <si>
    <t>←実際に搬入する予定の期間を入力して下さい　</t>
    <rPh sb="1" eb="3">
      <t>ジッサイ</t>
    </rPh>
    <rPh sb="4" eb="6">
      <t>ハンニュウ</t>
    </rPh>
    <rPh sb="8" eb="10">
      <t>ヨテイ</t>
    </rPh>
    <rPh sb="11" eb="13">
      <t>キカン</t>
    </rPh>
    <rPh sb="14" eb="16">
      <t>ニュウリョク</t>
    </rPh>
    <rPh sb="18" eb="19">
      <t>クダ</t>
    </rPh>
    <phoneticPr fontId="1"/>
  </si>
  <si>
    <t>　※数量を変更する際はチェックをいれて変更増減数量を【9.土質】に土質毎にご入力下さい</t>
    <phoneticPr fontId="1"/>
  </si>
  <si>
    <t>←QRコードを送付しますのでメールアドレスを入力してください</t>
    <rPh sb="7" eb="9">
      <t>ソウフ</t>
    </rPh>
    <rPh sb="22" eb="24">
      <t>ニュウリョク</t>
    </rPh>
    <phoneticPr fontId="1"/>
  </si>
  <si>
    <t>←該当する車種を選択してください。土砂搬入申請は車種毎になります。</t>
    <rPh sb="1" eb="3">
      <t>ガイトウ</t>
    </rPh>
    <rPh sb="5" eb="7">
      <t>シャシュ</t>
    </rPh>
    <rPh sb="8" eb="10">
      <t>センタク</t>
    </rPh>
    <rPh sb="17" eb="19">
      <t>ドシャ</t>
    </rPh>
    <rPh sb="19" eb="21">
      <t>ハンニュウ</t>
    </rPh>
    <rPh sb="21" eb="23">
      <t>シンセイ</t>
    </rPh>
    <rPh sb="24" eb="26">
      <t>シャシュ</t>
    </rPh>
    <rPh sb="26" eb="27">
      <t>ゴト</t>
    </rPh>
    <phoneticPr fontId="1"/>
  </si>
  <si>
    <t>←予定搬入土量は土質毎に入力した合計土量を残土券枚数分の土量に再計算され表示されます</t>
    <rPh sb="1" eb="3">
      <t>ヨテイ</t>
    </rPh>
    <rPh sb="3" eb="5">
      <t>ハンニュウ</t>
    </rPh>
    <rPh sb="5" eb="7">
      <t>ドリョウ</t>
    </rPh>
    <rPh sb="8" eb="10">
      <t>ドシツ</t>
    </rPh>
    <rPh sb="10" eb="11">
      <t>ゴト</t>
    </rPh>
    <rPh sb="12" eb="14">
      <t>ニュウリョク</t>
    </rPh>
    <rPh sb="16" eb="18">
      <t>ゴウケイ</t>
    </rPh>
    <rPh sb="18" eb="20">
      <t>ドリョウ</t>
    </rPh>
    <rPh sb="21" eb="23">
      <t>ザンド</t>
    </rPh>
    <rPh sb="23" eb="24">
      <t>ケン</t>
    </rPh>
    <rPh sb="24" eb="26">
      <t>マイスウ</t>
    </rPh>
    <rPh sb="26" eb="27">
      <t>ブン</t>
    </rPh>
    <rPh sb="28" eb="30">
      <t>ドリョウ</t>
    </rPh>
    <rPh sb="31" eb="34">
      <t>サイケイサン</t>
    </rPh>
    <rPh sb="36" eb="38">
      <t>ヒョウジ</t>
    </rPh>
    <phoneticPr fontId="1"/>
  </si>
  <si>
    <t>合計</t>
    <rPh sb="0" eb="2">
      <t>ゴウケイ</t>
    </rPh>
    <phoneticPr fontId="1"/>
  </si>
  <si>
    <t>÷</t>
    <phoneticPr fontId="1"/>
  </si>
  <si>
    <t>＝</t>
    <phoneticPr fontId="1"/>
  </si>
  <si>
    <t>枚</t>
    <rPh sb="0" eb="1">
      <t>マイ</t>
    </rPh>
    <phoneticPr fontId="1"/>
  </si>
  <si>
    <t>　チェックして下さい</t>
    <phoneticPr fontId="1"/>
  </si>
  <si>
    <t>←該当する項目を必ず1つ</t>
    <rPh sb="1" eb="3">
      <t>ガイトウ</t>
    </rPh>
    <rPh sb="5" eb="7">
      <t>コウモク</t>
    </rPh>
    <phoneticPr fontId="1"/>
  </si>
  <si>
    <t>←該当する土質を選択し、</t>
    <rPh sb="1" eb="3">
      <t>ガイトウ</t>
    </rPh>
    <rPh sb="5" eb="7">
      <t>ドシツ</t>
    </rPh>
    <rPh sb="8" eb="10">
      <t>センタク</t>
    </rPh>
    <phoneticPr fontId="1"/>
  </si>
  <si>
    <t>　土質毎に土量を入力して下さい</t>
    <phoneticPr fontId="1"/>
  </si>
  <si>
    <t>m3/台</t>
    <rPh sb="3" eb="4">
      <t>ダイ</t>
    </rPh>
    <phoneticPr fontId="1"/>
  </si>
  <si>
    <t>g.土砂運搬事前協議書の写し</t>
    <phoneticPr fontId="1"/>
  </si>
  <si>
    <t>f.土壌分析試験結果（溶出試験28種及び含有量試験9種）　※土砂搬入土量が500m3以上</t>
    <rPh sb="17" eb="18">
      <t>シュ</t>
    </rPh>
    <rPh sb="26" eb="27">
      <t>シュ</t>
    </rPh>
    <phoneticPr fontId="1"/>
  </si>
  <si>
    <t>　理事長　原田　忠義　殿</t>
    <rPh sb="1" eb="4">
      <t>リジチョウ</t>
    </rPh>
    <rPh sb="5" eb="7">
      <t>ハラダ</t>
    </rPh>
    <rPh sb="8" eb="10">
      <t>タダヨシ</t>
    </rPh>
    <rPh sb="11" eb="12">
      <t>ドノ</t>
    </rPh>
    <phoneticPr fontId="22"/>
  </si>
  <si>
    <t>代表者名：</t>
    <rPh sb="0" eb="3">
      <t>ダイヒョウシャ</t>
    </rPh>
    <rPh sb="3" eb="4">
      <t>メイ</t>
    </rPh>
    <phoneticPr fontId="1"/>
  </si>
  <si>
    <t>代表者名</t>
    <rPh sb="0" eb="3">
      <t>ダイヒョウシャ</t>
    </rPh>
    <rPh sb="3" eb="4">
      <t>メイ</t>
    </rPh>
    <phoneticPr fontId="22"/>
  </si>
  <si>
    <t>清掃に関する法律、土壌汚染対策法その他関係法令を十分に理解したうえで、下記のとおり</t>
    <phoneticPr fontId="12"/>
  </si>
  <si>
    <t>誓約します。</t>
    <phoneticPr fontId="12"/>
  </si>
  <si>
    <t>　当社は、貴区が管理する建設発生土受入施設に土砂等を搬入するにあたり、 廃棄物の処理及び</t>
    <phoneticPr fontId="12"/>
  </si>
  <si>
    <t>1．廃棄物の不搬入</t>
    <phoneticPr fontId="12"/>
  </si>
  <si>
    <t>土砂等は、廃棄物の処理及び清掃に関する法律第2条第2項から第5項に規定されるいかなる</t>
    <phoneticPr fontId="12"/>
  </si>
  <si>
    <t>廃棄物（産業廃棄物および一般廃棄物を含む）にも該当しないものとします。</t>
    <phoneticPr fontId="12"/>
  </si>
  <si>
    <t>2．受入対象となる建設残土</t>
    <phoneticPr fontId="12"/>
  </si>
  <si>
    <t>搬入する土砂は、建設残土の第1種・第2種・第3種に該当するものに限るものとし、第4種建設</t>
    <phoneticPr fontId="12"/>
  </si>
  <si>
    <t>残土、汚泥、スラリー状土砂、産業廃棄物その他これらに類するものは一切搬入しません。</t>
    <phoneticPr fontId="12"/>
  </si>
  <si>
    <t>　また、浚渫土については、公共工事により発生したもので、現地または仮置場において脱水、</t>
    <phoneticPr fontId="12"/>
  </si>
  <si>
    <t>天日乾燥等により含水比を低下させ、自立性を有する安定した土砂の状態に改良したものに限り、</t>
    <phoneticPr fontId="12"/>
  </si>
  <si>
    <t>建設残土第3種として搬入します。これらは汚泥等の廃棄物として処分されたものではありません。</t>
    <phoneticPr fontId="12"/>
  </si>
  <si>
    <t>3．異物・廃棄物の不混入</t>
    <phoneticPr fontId="12"/>
  </si>
  <si>
    <t xml:space="preserve">コンクリートがら、アスファルトがら、木くず、金属くず、ガラスくず、プラスチック類、 </t>
    <phoneticPr fontId="12"/>
  </si>
  <si>
    <t>汚泥、建設廃棄物、生活ごみ、混合廃棄物 等</t>
    <phoneticPr fontId="12"/>
  </si>
  <si>
    <t>　搬入する土砂には、次のものを一切含みません。</t>
    <phoneticPr fontId="12"/>
  </si>
  <si>
    <t>4．土壌汚染対策法の遵守</t>
    <phoneticPr fontId="12"/>
  </si>
  <si>
    <t>別表第四及び別表第五に定める基準に適合することを誓約します。</t>
    <phoneticPr fontId="12"/>
  </si>
  <si>
    <t>5．虚偽申告および違反時の責任</t>
    <phoneticPr fontId="12"/>
  </si>
  <si>
    <t>　発生場所、工事名、土質、数量、汚染状況等について虚偽申告を行いません。 違反により</t>
    <phoneticPr fontId="12"/>
  </si>
  <si>
    <t>ません。</t>
    <phoneticPr fontId="12"/>
  </si>
  <si>
    <t>★オレンジのセルに入力して下さい。★白黒印刷設定で両面印刷して下さい。</t>
    <rPh sb="9" eb="11">
      <t>ニュウリョク</t>
    </rPh>
    <rPh sb="13" eb="14">
      <t>クダ</t>
    </rPh>
    <rPh sb="18" eb="20">
      <t>シロクロ</t>
    </rPh>
    <rPh sb="20" eb="22">
      <t>インサツ</t>
    </rPh>
    <rPh sb="22" eb="24">
      <t>セッテイ</t>
    </rPh>
    <rPh sb="25" eb="27">
      <t>リョウメン</t>
    </rPh>
    <rPh sb="27" eb="29">
      <t>インサツ</t>
    </rPh>
    <rPh sb="31" eb="32">
      <t>クダ</t>
    </rPh>
    <phoneticPr fontId="1"/>
  </si>
  <si>
    <t>　 令和　　　年　　　月　　　日</t>
    <rPh sb="2" eb="4">
      <t>レイワ</t>
    </rPh>
    <rPh sb="7" eb="8">
      <t>トシ</t>
    </rPh>
    <rPh sb="11" eb="12">
      <t>ツキ</t>
    </rPh>
    <rPh sb="15" eb="16">
      <t>ヒ</t>
    </rPh>
    <phoneticPr fontId="22"/>
  </si>
  <si>
    <t>令和　　　年　　　月　　　日</t>
  </si>
  <si>
    <t>令和　　　年　　　月　　　日</t>
    <rPh sb="0" eb="2">
      <t>レイワ</t>
    </rPh>
    <rPh sb="5" eb="6">
      <t>ネン</t>
    </rPh>
    <rPh sb="9" eb="10">
      <t>ガツ</t>
    </rPh>
    <rPh sb="13" eb="14">
      <t>ニチ</t>
    </rPh>
    <phoneticPr fontId="12"/>
  </si>
  <si>
    <t>令和　　　年　　　月　　　日</t>
    <rPh sb="0" eb="2">
      <t>レイワ</t>
    </rPh>
    <rPh sb="5" eb="6">
      <t>ネン</t>
    </rPh>
    <rPh sb="9" eb="10">
      <t>ガツ</t>
    </rPh>
    <rPh sb="13" eb="14">
      <t>ニチ</t>
    </rPh>
    <phoneticPr fontId="1"/>
  </si>
  <si>
    <t>現場代理人</t>
    <rPh sb="0" eb="2">
      <t>ゲンバ</t>
    </rPh>
    <rPh sb="2" eb="5">
      <t>ダイリニン</t>
    </rPh>
    <phoneticPr fontId="12"/>
  </si>
  <si>
    <t>元請業者</t>
    <rPh sb="0" eb="2">
      <t>モトウ</t>
    </rPh>
    <rPh sb="2" eb="4">
      <t>ギョウシャ</t>
    </rPh>
    <phoneticPr fontId="12"/>
  </si>
  <si>
    <t>【申込者】</t>
    <rPh sb="1" eb="3">
      <t>モウシコミ</t>
    </rPh>
    <rPh sb="3" eb="4">
      <t>シャ</t>
    </rPh>
    <phoneticPr fontId="12"/>
  </si>
  <si>
    <t>【元請業者】</t>
    <rPh sb="1" eb="3">
      <t>モトウケ</t>
    </rPh>
    <rPh sb="3" eb="5">
      <t>ギョウシャ</t>
    </rPh>
    <phoneticPr fontId="12"/>
  </si>
  <si>
    <t>申込者と元請業者が異なる場合は必ず記入して下さい</t>
    <rPh sb="15" eb="16">
      <t>カナラ</t>
    </rPh>
    <phoneticPr fontId="12"/>
  </si>
  <si>
    <t>廃棄物または汚染土壌に該当すると判明した場合は、当社の責任と費用により、回収、撤去、</t>
    <phoneticPr fontId="12"/>
  </si>
  <si>
    <t>処分、原状回復および行政対応を行い、一古沢土地改良区および運営者に一切の損害を与え</t>
    <phoneticPr fontId="12"/>
  </si>
  <si>
    <t>　当社が搬入する土砂は、土壌汚染対策法施行規則第31条第1項及び第2項に基づく基準、並びに</t>
    <phoneticPr fontId="12"/>
  </si>
  <si>
    <t>　当該施設が廃棄物を一切受け付けない建設発生土受入施設であることを理解し、搬入する</t>
    <phoneticPr fontId="12"/>
  </si>
  <si>
    <t>(廃棄物処理法及び土壌汚染対策法他関係法令)</t>
    <rPh sb="16" eb="17">
      <t>ホカ</t>
    </rPh>
    <rPh sb="17" eb="19">
      <t>カンケイ</t>
    </rPh>
    <rPh sb="19" eb="21">
      <t>ホウレイ</t>
    </rPh>
    <phoneticPr fontId="22"/>
  </si>
  <si>
    <t>以上</t>
    <rPh sb="0" eb="2">
      <t>イジョウ</t>
    </rPh>
    <phoneticPr fontId="12"/>
  </si>
  <si>
    <t>（裏面に続く）
※裏面記載事項を含め本書は一体とする。</t>
    <phoneticPr fontId="12"/>
  </si>
  <si>
    <t>←</t>
    <phoneticPr fontId="1"/>
  </si>
  <si>
    <t>土砂運搬業者</t>
    <rPh sb="0" eb="2">
      <t>ドシャ</t>
    </rPh>
    <rPh sb="2" eb="4">
      <t>ウンパン</t>
    </rPh>
    <rPh sb="4" eb="6">
      <t>ギョウシャ</t>
    </rPh>
    <phoneticPr fontId="12"/>
  </si>
  <si>
    <t>該当する方にチェックを入れて下さい。</t>
    <rPh sb="4" eb="5">
      <t>ホウ</t>
    </rPh>
    <phoneticPr fontId="12"/>
  </si>
  <si>
    <t>元請業者名は土砂発生元事業者のことです。</t>
    <rPh sb="6" eb="8">
      <t>ドシャ</t>
    </rPh>
    <phoneticPr fontId="12"/>
  </si>
  <si>
    <t>土砂搬入に関する遵守誓約書</t>
    <rPh sb="0" eb="2">
      <t>ドシャ</t>
    </rPh>
    <rPh sb="2" eb="4">
      <t>ハンニュウ</t>
    </rPh>
    <rPh sb="5" eb="6">
      <t>カン</t>
    </rPh>
    <rPh sb="8" eb="10">
      <t>ジュンシュ</t>
    </rPh>
    <rPh sb="10" eb="13">
      <t>セイヤクショ</t>
    </rPh>
    <phoneticPr fontId="22"/>
  </si>
  <si>
    <t>※申込者が元請業者の場合は記載不要です。</t>
    <rPh sb="1" eb="3">
      <t>モウシコミ</t>
    </rPh>
    <rPh sb="3" eb="4">
      <t>シャ</t>
    </rPh>
    <rPh sb="5" eb="7">
      <t>モトウ</t>
    </rPh>
    <rPh sb="7" eb="9">
      <t>ギョウシャ</t>
    </rPh>
    <rPh sb="10" eb="12">
      <t>バアイ</t>
    </rPh>
    <rPh sb="13" eb="15">
      <t>キサイ</t>
    </rPh>
    <rPh sb="15" eb="17">
      <t>フヨウ</t>
    </rPh>
    <phoneticPr fontId="12"/>
  </si>
  <si>
    <t>←申込者について,元請業者または運搬業者か</t>
    <rPh sb="1" eb="4">
      <t>モウシコミシャ</t>
    </rPh>
    <rPh sb="16" eb="18">
      <t>ウンパン</t>
    </rPh>
    <rPh sb="18" eb="20">
      <t>ギョウシャ</t>
    </rPh>
    <phoneticPr fontId="1"/>
  </si>
  <si>
    <t>b.土砂搬入に関する遵守誓約書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</si>
</sst>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ggge&quot;年&quot;m&quot;月&quot;d&quot;日&quot;;@" x16r2:formatCode16="[$-ja-JP-x-gannen]ggge&quot;年&quot;m&quot;月&quot;d&quot;日&quot;;@"/>
    <numFmt numFmtId="177" formatCode="0&quot;枚&quot;"/>
    <numFmt numFmtId="178" formatCode="[$-411]ggge&quot;年&quot;m&quot;月&quot;d&quot;日&quot;;@"/>
    <numFmt numFmtId="179" formatCode="0.00_ "/>
    <numFmt numFmtId="180" formatCode="0_ "/>
    <numFmt numFmtId="181" formatCode="#,##0.0;&quot;▲ &quot;#,##0.0"/>
    <numFmt numFmtId="182" formatCode="#,##0.00;&quot;▲ &quot;#,##0.00"/>
  </numFmts>
  <fonts count="40">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2"/>
      <color theme="1"/>
      <name val="ＭＳ ゴシック"/>
      <family val="3"/>
      <charset val="128"/>
    </font>
    <font>
      <sz val="10.5"/>
      <color theme="1"/>
      <name val="ＭＳ ゴシック"/>
      <family val="3"/>
      <charset val="128"/>
    </font>
    <font>
      <b/>
      <sz val="20"/>
      <color theme="1"/>
      <name val="ＭＳ ゴシック"/>
      <family val="3"/>
      <charset val="128"/>
    </font>
    <font>
      <sz val="9"/>
      <color theme="1"/>
      <name val="ＭＳ ゴシック"/>
      <family val="3"/>
      <charset val="128"/>
    </font>
    <font>
      <sz val="10.5"/>
      <color indexed="8"/>
      <name val="ＭＳ ゴシック"/>
      <family val="3"/>
      <charset val="128"/>
    </font>
    <font>
      <b/>
      <sz val="16"/>
      <color theme="1"/>
      <name val="ＭＳ ゴシック"/>
      <family val="3"/>
      <charset val="128"/>
    </font>
    <font>
      <sz val="16"/>
      <color theme="1"/>
      <name val="ＭＳ ゴシック"/>
      <family val="3"/>
      <charset val="128"/>
    </font>
    <font>
      <sz val="11"/>
      <color theme="1"/>
      <name val="ＭＳ ゴシック"/>
      <family val="3"/>
      <charset val="128"/>
    </font>
    <font>
      <sz val="20"/>
      <color theme="1"/>
      <name val="ＭＳ ゴシック"/>
      <family val="3"/>
      <charset val="128"/>
    </font>
    <font>
      <sz val="6"/>
      <name val="ＭＳ Ｐゴシック"/>
      <family val="3"/>
      <charset val="128"/>
      <scheme val="minor"/>
    </font>
    <font>
      <b/>
      <sz val="11"/>
      <color theme="1"/>
      <name val="ＭＳ ゴシック"/>
      <family val="3"/>
      <charset val="128"/>
    </font>
    <font>
      <b/>
      <sz val="16"/>
      <color rgb="FFFF0000"/>
      <name val="ＭＳ ゴシック"/>
      <family val="3"/>
      <charset val="128"/>
    </font>
    <font>
      <b/>
      <sz val="18"/>
      <color theme="1"/>
      <name val="ＭＳ ゴシック"/>
      <family val="3"/>
      <charset val="128"/>
    </font>
    <font>
      <sz val="18"/>
      <color theme="1"/>
      <name val="ＭＳ ゴシック"/>
      <family val="3"/>
      <charset val="128"/>
    </font>
    <font>
      <b/>
      <sz val="9"/>
      <color indexed="81"/>
      <name val="MS P ゴシック"/>
      <family val="3"/>
      <charset val="128"/>
    </font>
    <font>
      <b/>
      <sz val="10.5"/>
      <color theme="1"/>
      <name val="ＭＳ ゴシック"/>
      <family val="3"/>
      <charset val="128"/>
    </font>
    <font>
      <b/>
      <sz val="12"/>
      <color theme="1"/>
      <name val="ＭＳ ゴシック"/>
      <family val="3"/>
      <charset val="128"/>
    </font>
    <font>
      <sz val="11"/>
      <name val="ＭＳ 明朝"/>
      <family val="1"/>
      <charset val="128"/>
    </font>
    <font>
      <sz val="11"/>
      <name val="ＭＳ ゴシック"/>
      <family val="3"/>
      <charset val="128"/>
    </font>
    <font>
      <sz val="6"/>
      <name val="ＭＳ 明朝"/>
      <family val="1"/>
      <charset val="128"/>
    </font>
    <font>
      <sz val="20"/>
      <name val="ＭＳ ゴシック"/>
      <family val="3"/>
      <charset val="128"/>
    </font>
    <font>
      <b/>
      <sz val="11"/>
      <name val="ＭＳ ゴシック"/>
      <family val="3"/>
      <charset val="128"/>
    </font>
    <font>
      <b/>
      <sz val="11"/>
      <color rgb="FFFF0000"/>
      <name val="ＭＳ ゴシック"/>
      <family val="3"/>
      <charset val="128"/>
    </font>
    <font>
      <b/>
      <sz val="9"/>
      <name val="ＭＳ ゴシック"/>
      <family val="3"/>
      <charset val="128"/>
    </font>
    <font>
      <sz val="8"/>
      <name val="ＭＳ ゴシック"/>
      <family val="3"/>
      <charset val="128"/>
    </font>
    <font>
      <sz val="9"/>
      <color indexed="81"/>
      <name val="MS P ゴシック"/>
      <family val="3"/>
      <charset val="128"/>
    </font>
    <font>
      <b/>
      <sz val="14"/>
      <color rgb="FFFF0000"/>
      <name val="ＭＳ ゴシック"/>
      <family val="3"/>
      <charset val="128"/>
    </font>
    <font>
      <b/>
      <sz val="12"/>
      <color rgb="FFFF0000"/>
      <name val="ＭＳ ゴシック"/>
      <family val="3"/>
      <charset val="128"/>
    </font>
    <font>
      <b/>
      <sz val="12"/>
      <color rgb="FF0070C0"/>
      <name val="ＭＳ ゴシック"/>
      <family val="3"/>
      <charset val="128"/>
    </font>
    <font>
      <b/>
      <sz val="10.5"/>
      <color rgb="FF0070C0"/>
      <name val="ＭＳ ゴシック"/>
      <family val="3"/>
      <charset val="128"/>
    </font>
    <font>
      <sz val="10.5"/>
      <color rgb="FF0070C0"/>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sz val="24"/>
      <name val="ＭＳ ゴシック"/>
      <family val="3"/>
      <charset val="128"/>
    </font>
    <font>
      <sz val="10"/>
      <name val="ＭＳ ゴシック"/>
      <family val="3"/>
      <charset val="128"/>
    </font>
    <font>
      <sz val="18"/>
      <name val="ＭＳ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s>
  <borders count="1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cellStyleXfs>
  <cellXfs count="266">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6" fillId="0" borderId="0" xfId="0" applyFont="1">
      <alignment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9" fillId="0" borderId="0" xfId="0" applyFont="1">
      <alignment vertical="center"/>
    </xf>
    <xf numFmtId="0" fontId="9" fillId="0" borderId="0" xfId="0" applyFont="1" applyAlignment="1">
      <alignment horizontal="left" vertical="center"/>
    </xf>
    <xf numFmtId="0" fontId="4" fillId="0" borderId="1" xfId="0" applyFont="1" applyBorder="1">
      <alignment vertical="center"/>
    </xf>
    <xf numFmtId="0" fontId="8" fillId="2" borderId="0" xfId="0" applyFont="1" applyFill="1" applyAlignment="1">
      <alignment horizontal="left" vertical="center"/>
    </xf>
    <xf numFmtId="0" fontId="9" fillId="2" borderId="0" xfId="0" applyFont="1" applyFill="1" applyAlignment="1">
      <alignment horizontal="left" vertical="center"/>
    </xf>
    <xf numFmtId="0" fontId="4" fillId="3" borderId="0" xfId="0" applyFont="1" applyFill="1" applyAlignment="1">
      <alignment horizontal="center" vertical="center"/>
    </xf>
    <xf numFmtId="0" fontId="3" fillId="3" borderId="0" xfId="0" applyFont="1" applyFill="1">
      <alignment vertical="center"/>
    </xf>
    <xf numFmtId="0" fontId="4" fillId="3" borderId="0" xfId="0" applyFont="1" applyFill="1">
      <alignment vertical="center"/>
    </xf>
    <xf numFmtId="0" fontId="4" fillId="3" borderId="0" xfId="0" applyFont="1" applyFill="1" applyAlignment="1">
      <alignment horizontal="right" vertical="center" shrinkToFit="1"/>
    </xf>
    <xf numFmtId="0" fontId="4" fillId="3" borderId="0" xfId="0" applyFont="1" applyFill="1" applyAlignment="1">
      <alignment horizontal="right" vertical="center"/>
    </xf>
    <xf numFmtId="0" fontId="5" fillId="3" borderId="0" xfId="0" applyFont="1" applyFill="1">
      <alignment vertical="center"/>
    </xf>
    <xf numFmtId="0" fontId="11" fillId="3" borderId="0" xfId="0" applyFont="1" applyFill="1">
      <alignment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11" fillId="3" borderId="0" xfId="0" applyFont="1" applyFill="1" applyAlignment="1">
      <alignment horizontal="center" vertical="center"/>
    </xf>
    <xf numFmtId="0" fontId="8" fillId="3" borderId="0" xfId="0" applyFont="1" applyFill="1" applyAlignment="1">
      <alignment horizontal="left" vertical="center"/>
    </xf>
    <xf numFmtId="0" fontId="9" fillId="3" borderId="0" xfId="0" applyFont="1" applyFill="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shrinkToFit="1"/>
    </xf>
    <xf numFmtId="0" fontId="4" fillId="3" borderId="0" xfId="0" applyFont="1" applyFill="1" applyAlignment="1">
      <alignment horizontal="distributed" vertical="center"/>
    </xf>
    <xf numFmtId="0" fontId="4" fillId="3" borderId="1" xfId="0" applyFont="1" applyFill="1" applyBorder="1">
      <alignment vertical="center"/>
    </xf>
    <xf numFmtId="0" fontId="4" fillId="3" borderId="2" xfId="0" applyFont="1" applyFill="1" applyBorder="1">
      <alignment vertical="center"/>
    </xf>
    <xf numFmtId="0" fontId="4" fillId="3" borderId="0" xfId="0" applyFont="1" applyFill="1" applyAlignment="1">
      <alignment horizontal="left" vertical="center" shrinkToFit="1"/>
    </xf>
    <xf numFmtId="0" fontId="6" fillId="3" borderId="0" xfId="0" applyFont="1" applyFill="1">
      <alignment vertical="center"/>
    </xf>
    <xf numFmtId="0" fontId="4" fillId="3" borderId="3" xfId="0" applyFont="1" applyFill="1" applyBorder="1" applyAlignment="1">
      <alignment horizontal="left" vertical="center"/>
    </xf>
    <xf numFmtId="0" fontId="10" fillId="3" borderId="0" xfId="0" applyFont="1" applyFill="1" applyAlignment="1">
      <alignment horizontal="left" vertical="center" wrapText="1"/>
    </xf>
    <xf numFmtId="0" fontId="15" fillId="3" borderId="0" xfId="0" applyFont="1" applyFill="1">
      <alignment vertical="center"/>
    </xf>
    <xf numFmtId="0" fontId="16" fillId="3" borderId="0" xfId="0" applyFont="1" applyFill="1">
      <alignment vertical="center"/>
    </xf>
    <xf numFmtId="0" fontId="21" fillId="0" borderId="0" xfId="2" applyFont="1">
      <alignment vertical="center"/>
    </xf>
    <xf numFmtId="0" fontId="21" fillId="0" borderId="0" xfId="2" applyFont="1" applyAlignment="1">
      <alignment horizontal="center" vertical="center"/>
    </xf>
    <xf numFmtId="0" fontId="23" fillId="0" borderId="0" xfId="2" applyFont="1" applyAlignment="1">
      <alignment horizontal="center" vertical="center"/>
    </xf>
    <xf numFmtId="0" fontId="23" fillId="0" borderId="0" xfId="2" applyFont="1">
      <alignment vertical="center"/>
    </xf>
    <xf numFmtId="0" fontId="21" fillId="0" borderId="0" xfId="2" applyFont="1" applyAlignment="1">
      <alignment horizontal="distributed" vertical="center"/>
    </xf>
    <xf numFmtId="0" fontId="21" fillId="0" borderId="9" xfId="2" applyFont="1" applyBorder="1">
      <alignment vertical="center"/>
    </xf>
    <xf numFmtId="0" fontId="21" fillId="0" borderId="1" xfId="2" applyFont="1" applyBorder="1">
      <alignment vertical="center"/>
    </xf>
    <xf numFmtId="0" fontId="21" fillId="0" borderId="4" xfId="2" applyFont="1" applyBorder="1">
      <alignment vertical="center"/>
    </xf>
    <xf numFmtId="0" fontId="21" fillId="0" borderId="3" xfId="2" applyFont="1" applyBorder="1" applyAlignment="1">
      <alignment horizontal="center" vertical="center"/>
    </xf>
    <xf numFmtId="0" fontId="21" fillId="0" borderId="2" xfId="2" applyFont="1" applyBorder="1">
      <alignment vertical="center"/>
    </xf>
    <xf numFmtId="0" fontId="24" fillId="2" borderId="13" xfId="2" applyFont="1" applyFill="1" applyBorder="1" applyAlignment="1">
      <alignment horizontal="center" vertical="center" shrinkToFit="1"/>
    </xf>
    <xf numFmtId="0" fontId="25" fillId="0" borderId="0" xfId="2" applyFont="1">
      <alignment vertical="center"/>
    </xf>
    <xf numFmtId="0" fontId="21" fillId="4" borderId="4" xfId="2" applyFont="1" applyFill="1" applyBorder="1">
      <alignment vertical="center"/>
    </xf>
    <xf numFmtId="0" fontId="25" fillId="0" borderId="0" xfId="2" applyFont="1" applyAlignment="1">
      <alignment horizontal="center" vertical="center"/>
    </xf>
    <xf numFmtId="0" fontId="24" fillId="0" borderId="0" xfId="2" applyFont="1">
      <alignment vertical="center"/>
    </xf>
    <xf numFmtId="0" fontId="24" fillId="2" borderId="0" xfId="2" applyFont="1" applyFill="1">
      <alignment vertical="center"/>
    </xf>
    <xf numFmtId="0" fontId="24" fillId="4" borderId="0" xfId="2" applyFont="1" applyFill="1">
      <alignment vertical="center"/>
    </xf>
    <xf numFmtId="0" fontId="24" fillId="4" borderId="1" xfId="2" applyFont="1" applyFill="1" applyBorder="1" applyAlignment="1">
      <alignment horizontal="center" vertical="center"/>
    </xf>
    <xf numFmtId="0" fontId="24" fillId="0" borderId="0" xfId="2" applyFont="1" applyAlignment="1">
      <alignment horizontal="center" vertical="center"/>
    </xf>
    <xf numFmtId="0" fontId="24" fillId="4" borderId="3" xfId="2" applyFont="1" applyFill="1" applyBorder="1" applyAlignment="1">
      <alignment horizontal="center" vertical="center"/>
    </xf>
    <xf numFmtId="0" fontId="24" fillId="4" borderId="2" xfId="2" applyFont="1" applyFill="1" applyBorder="1" applyAlignment="1">
      <alignment horizontal="center" vertical="center"/>
    </xf>
    <xf numFmtId="0" fontId="24" fillId="4" borderId="2" xfId="2" applyFont="1" applyFill="1" applyBorder="1">
      <alignment vertical="center"/>
    </xf>
    <xf numFmtId="0" fontId="26" fillId="0" borderId="0" xfId="2" quotePrefix="1" applyFont="1" applyAlignment="1">
      <alignment horizontal="center" vertical="center"/>
    </xf>
    <xf numFmtId="0" fontId="21" fillId="0" borderId="6" xfId="2" applyFont="1" applyBorder="1" applyAlignment="1">
      <alignment horizontal="center" vertical="center"/>
    </xf>
    <xf numFmtId="0" fontId="21" fillId="0" borderId="7" xfId="2" applyFont="1" applyBorder="1" applyAlignment="1">
      <alignment horizontal="distributed" vertical="center"/>
    </xf>
    <xf numFmtId="0" fontId="21" fillId="0" borderId="2" xfId="2" applyFont="1" applyBorder="1" applyAlignment="1">
      <alignment horizontal="distributed" vertical="center"/>
    </xf>
    <xf numFmtId="0" fontId="21" fillId="0" borderId="3" xfId="2" applyFont="1" applyBorder="1">
      <alignment vertical="center"/>
    </xf>
    <xf numFmtId="0" fontId="21" fillId="0" borderId="8" xfId="2" applyFont="1" applyBorder="1" applyAlignment="1">
      <alignment horizontal="center" vertical="center"/>
    </xf>
    <xf numFmtId="0" fontId="21" fillId="0" borderId="10" xfId="2" applyFont="1" applyBorder="1" applyAlignment="1">
      <alignment horizontal="distributed" vertical="center"/>
    </xf>
    <xf numFmtId="0" fontId="21" fillId="0" borderId="10" xfId="2" applyFont="1" applyBorder="1">
      <alignment vertical="center"/>
    </xf>
    <xf numFmtId="0" fontId="21" fillId="0" borderId="6" xfId="2" applyFont="1" applyBorder="1">
      <alignment vertical="center"/>
    </xf>
    <xf numFmtId="0" fontId="21" fillId="0" borderId="11" xfId="2" applyFont="1" applyBorder="1" applyAlignment="1">
      <alignment horizontal="center" vertical="center"/>
    </xf>
    <xf numFmtId="0" fontId="21" fillId="0" borderId="12" xfId="2" applyFont="1" applyBorder="1" applyAlignment="1">
      <alignment horizontal="distributed" vertical="center"/>
    </xf>
    <xf numFmtId="0" fontId="21" fillId="0" borderId="12" xfId="2" applyFont="1" applyBorder="1">
      <alignment vertical="center"/>
    </xf>
    <xf numFmtId="0" fontId="27" fillId="0" borderId="0" xfId="2" applyFont="1" applyAlignment="1">
      <alignment horizontal="center" vertical="center"/>
    </xf>
    <xf numFmtId="0" fontId="30" fillId="0" borderId="0" xfId="0" applyFont="1">
      <alignment vertical="center"/>
    </xf>
    <xf numFmtId="0" fontId="19" fillId="0" borderId="0" xfId="0" applyFont="1">
      <alignment vertical="center"/>
    </xf>
    <xf numFmtId="0" fontId="14" fillId="0" borderId="0" xfId="0" applyFont="1">
      <alignment vertical="center"/>
    </xf>
    <xf numFmtId="0" fontId="30" fillId="0" borderId="0" xfId="2" applyFont="1" applyAlignment="1">
      <alignment horizontal="left" vertical="center"/>
    </xf>
    <xf numFmtId="0" fontId="29" fillId="0" borderId="0" xfId="2" applyFont="1">
      <alignment vertical="center"/>
    </xf>
    <xf numFmtId="0" fontId="32" fillId="0" borderId="0" xfId="0" applyFont="1">
      <alignment vertical="center"/>
    </xf>
    <xf numFmtId="0" fontId="21" fillId="0" borderId="0" xfId="2" applyFont="1" applyAlignment="1">
      <alignment horizontal="left" vertical="center"/>
    </xf>
    <xf numFmtId="0" fontId="34" fillId="0" borderId="0" xfId="2" applyFont="1">
      <alignment vertical="center"/>
    </xf>
    <xf numFmtId="0" fontId="35" fillId="0" borderId="0" xfId="2" applyFont="1">
      <alignment vertical="center"/>
    </xf>
    <xf numFmtId="0" fontId="36" fillId="0" borderId="0" xfId="2" applyFont="1">
      <alignment vertical="center"/>
    </xf>
    <xf numFmtId="178" fontId="35" fillId="0" borderId="0" xfId="2" applyNumberFormat="1" applyFont="1" applyAlignment="1">
      <alignment horizontal="right" vertical="center"/>
    </xf>
    <xf numFmtId="0" fontId="35" fillId="4" borderId="0" xfId="2" applyFont="1" applyFill="1" applyAlignment="1">
      <alignment horizontal="left" vertical="center"/>
    </xf>
    <xf numFmtId="0" fontId="35" fillId="4" borderId="1" xfId="2" applyFont="1" applyFill="1" applyBorder="1" applyAlignment="1">
      <alignment horizontal="center" vertical="center"/>
    </xf>
    <xf numFmtId="0" fontId="35" fillId="0" borderId="1" xfId="2" applyFont="1" applyBorder="1">
      <alignment vertical="center"/>
    </xf>
    <xf numFmtId="0" fontId="35" fillId="4" borderId="1" xfId="2" applyFont="1" applyFill="1" applyBorder="1" applyAlignment="1">
      <alignment horizontal="left" vertical="center"/>
    </xf>
    <xf numFmtId="0" fontId="35" fillId="0" borderId="2" xfId="2" applyFont="1" applyBorder="1">
      <alignment vertical="center"/>
    </xf>
    <xf numFmtId="38" fontId="35" fillId="0" borderId="1" xfId="2" applyNumberFormat="1" applyFont="1" applyBorder="1">
      <alignment vertical="center"/>
    </xf>
    <xf numFmtId="38" fontId="35" fillId="0" borderId="1" xfId="2" applyNumberFormat="1" applyFont="1" applyBorder="1" applyAlignment="1">
      <alignment horizontal="left" vertical="center"/>
    </xf>
    <xf numFmtId="38" fontId="35" fillId="0" borderId="2" xfId="2" applyNumberFormat="1" applyFont="1" applyBorder="1" applyAlignment="1">
      <alignment horizontal="left" vertical="center"/>
    </xf>
    <xf numFmtId="0" fontId="35" fillId="0" borderId="1" xfId="2" applyFont="1" applyBorder="1" applyAlignment="1">
      <alignment horizontal="center" vertical="center"/>
    </xf>
    <xf numFmtId="0" fontId="18" fillId="2" borderId="0" xfId="0" applyFont="1" applyFill="1" applyAlignment="1">
      <alignment horizontal="center" vertical="center"/>
    </xf>
    <xf numFmtId="0" fontId="21" fillId="0" borderId="0" xfId="2" applyFont="1" applyAlignment="1">
      <alignment vertical="center" wrapText="1"/>
    </xf>
    <xf numFmtId="0" fontId="27" fillId="0" borderId="0" xfId="2" applyFont="1" applyAlignment="1">
      <alignment horizontal="right" vertical="center" wrapText="1" indent="2"/>
    </xf>
    <xf numFmtId="182" fontId="18" fillId="2" borderId="1" xfId="0" applyNumberFormat="1" applyFont="1" applyFill="1" applyBorder="1" applyAlignment="1">
      <alignment horizontal="right" vertical="center"/>
    </xf>
    <xf numFmtId="0" fontId="15" fillId="3" borderId="0" xfId="0" applyFont="1" applyFill="1" applyAlignment="1">
      <alignment horizontal="center" vertical="center"/>
    </xf>
    <xf numFmtId="0" fontId="16" fillId="2" borderId="0" xfId="0" applyFont="1" applyFill="1" applyAlignment="1">
      <alignment horizontal="center" vertical="center"/>
    </xf>
    <xf numFmtId="0" fontId="8" fillId="2" borderId="0" xfId="0" applyFont="1" applyFill="1" applyAlignment="1">
      <alignment horizontal="center" vertical="center"/>
    </xf>
    <xf numFmtId="0" fontId="18" fillId="2" borderId="0" xfId="0" applyFont="1" applyFill="1" applyAlignment="1">
      <alignment horizontal="left" vertical="center" shrinkToFi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0"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18" fillId="2" borderId="3" xfId="0" applyFont="1" applyFill="1" applyBorder="1" applyAlignment="1">
      <alignment horizontal="center" vertical="center"/>
    </xf>
    <xf numFmtId="0" fontId="18"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18" fillId="2" borderId="1" xfId="0" applyFont="1" applyFill="1" applyBorder="1" applyAlignment="1">
      <alignment horizontal="center" vertical="center" shrinkToFit="1"/>
    </xf>
    <xf numFmtId="176" fontId="18" fillId="2" borderId="1" xfId="0" applyNumberFormat="1" applyFont="1" applyFill="1" applyBorder="1" applyAlignment="1">
      <alignment horizontal="center" vertical="center"/>
    </xf>
    <xf numFmtId="176" fontId="18" fillId="2" borderId="2" xfId="0" applyNumberFormat="1" applyFont="1" applyFill="1" applyBorder="1" applyAlignment="1">
      <alignment horizontal="center" vertical="center"/>
    </xf>
    <xf numFmtId="0" fontId="4" fillId="0" borderId="11" xfId="0" applyFont="1" applyBorder="1" applyAlignment="1">
      <alignment horizontal="distributed" vertical="center"/>
    </xf>
    <xf numFmtId="0" fontId="4" fillId="0" borderId="9" xfId="0" applyFont="1" applyBorder="1" applyAlignment="1">
      <alignment horizontal="distributed" vertical="center"/>
    </xf>
    <xf numFmtId="0" fontId="4" fillId="3" borderId="4" xfId="0" applyFont="1" applyFill="1" applyBorder="1">
      <alignment vertical="center"/>
    </xf>
    <xf numFmtId="0" fontId="4" fillId="3" borderId="0" xfId="0" applyFont="1" applyFill="1">
      <alignment vertical="center"/>
    </xf>
    <xf numFmtId="0" fontId="4" fillId="3" borderId="9" xfId="0" applyFont="1" applyFill="1" applyBorder="1">
      <alignment vertical="center"/>
    </xf>
    <xf numFmtId="0" fontId="4" fillId="3" borderId="4" xfId="0" applyFont="1" applyFill="1" applyBorder="1" applyAlignment="1">
      <alignment horizontal="right" vertical="center"/>
    </xf>
    <xf numFmtId="0" fontId="4" fillId="3" borderId="7" xfId="0" applyFont="1" applyFill="1" applyBorder="1" applyAlignment="1">
      <alignment horizontal="right" vertical="center"/>
    </xf>
    <xf numFmtId="0" fontId="4" fillId="3" borderId="0" xfId="0" applyFont="1" applyFill="1" applyAlignment="1">
      <alignment horizontal="right" vertical="center"/>
    </xf>
    <xf numFmtId="0" fontId="4" fillId="3" borderId="10" xfId="0" applyFont="1" applyFill="1" applyBorder="1" applyAlignment="1">
      <alignment horizontal="right" vertical="center"/>
    </xf>
    <xf numFmtId="0" fontId="4" fillId="3" borderId="9" xfId="0" applyFont="1" applyFill="1" applyBorder="1" applyAlignment="1">
      <alignment horizontal="right" vertical="center"/>
    </xf>
    <xf numFmtId="0" fontId="4" fillId="3" borderId="12" xfId="0" applyFont="1" applyFill="1" applyBorder="1" applyAlignment="1">
      <alignment horizontal="right" vertical="center"/>
    </xf>
    <xf numFmtId="0" fontId="4" fillId="0" borderId="1" xfId="0" applyFont="1" applyBorder="1" applyAlignment="1">
      <alignment horizontal="center" vertical="center" shrinkToFit="1"/>
    </xf>
    <xf numFmtId="181" fontId="18" fillId="0" borderId="1" xfId="0" applyNumberFormat="1" applyFont="1" applyBorder="1" applyAlignment="1">
      <alignment horizontal="center" vertical="center"/>
    </xf>
    <xf numFmtId="0" fontId="4" fillId="3" borderId="0" xfId="0" applyFont="1" applyFill="1" applyAlignment="1">
      <alignment horizontal="left" vertical="center" indent="4"/>
    </xf>
    <xf numFmtId="0" fontId="15" fillId="3" borderId="0" xfId="0" applyFont="1" applyFill="1" applyAlignment="1">
      <alignment horizontal="right" vertical="center"/>
    </xf>
    <xf numFmtId="0" fontId="0" fillId="3" borderId="0" xfId="0" applyFill="1" applyAlignment="1">
      <alignment horizontal="left" vertical="center" indent="4"/>
    </xf>
    <xf numFmtId="0" fontId="19" fillId="3" borderId="0" xfId="0" applyFont="1" applyFill="1" applyAlignment="1">
      <alignment horizontal="left" vertical="center" wrapText="1"/>
    </xf>
    <xf numFmtId="0" fontId="4" fillId="3" borderId="0" xfId="0" applyFont="1" applyFill="1" applyAlignment="1">
      <alignment horizontal="distributed" vertical="center"/>
    </xf>
    <xf numFmtId="0" fontId="4" fillId="3" borderId="0" xfId="0" applyFont="1" applyFill="1" applyAlignment="1">
      <alignment horizontal="center" vertical="center"/>
    </xf>
    <xf numFmtId="0" fontId="4" fillId="2" borderId="0" xfId="0" applyFont="1" applyFill="1" applyAlignment="1">
      <alignment horizontal="center" vertical="center"/>
    </xf>
    <xf numFmtId="0" fontId="4" fillId="3" borderId="0" xfId="0" applyFont="1" applyFill="1" applyAlignment="1">
      <alignment horizontal="distributed" vertical="center" shrinkToFit="1"/>
    </xf>
    <xf numFmtId="0" fontId="18" fillId="2" borderId="0" xfId="0" applyFont="1" applyFill="1" applyAlignment="1">
      <alignment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8" fillId="2" borderId="5" xfId="0" applyFont="1" applyFill="1" applyBorder="1" applyAlignment="1">
      <alignment horizontal="left" vertical="center" shrinkToFit="1"/>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1" xfId="0" applyFont="1" applyFill="1" applyBorder="1" applyAlignment="1">
      <alignment horizontal="left" vertical="center" wrapText="1"/>
    </xf>
    <xf numFmtId="178" fontId="18" fillId="2" borderId="3" xfId="0" applyNumberFormat="1" applyFont="1" applyFill="1" applyBorder="1" applyAlignment="1">
      <alignment horizontal="center" vertical="center"/>
    </xf>
    <xf numFmtId="178" fontId="18" fillId="2" borderId="1" xfId="0" applyNumberFormat="1" applyFont="1" applyFill="1" applyBorder="1" applyAlignment="1">
      <alignment horizontal="center" vertical="center"/>
    </xf>
    <xf numFmtId="178" fontId="18" fillId="2" borderId="3" xfId="0" applyNumberFormat="1" applyFont="1" applyFill="1" applyBorder="1">
      <alignment vertical="center"/>
    </xf>
    <xf numFmtId="178" fontId="18" fillId="2" borderId="1" xfId="0" applyNumberFormat="1" applyFont="1" applyFill="1" applyBorder="1">
      <alignment vertical="center"/>
    </xf>
    <xf numFmtId="0" fontId="18" fillId="4" borderId="9" xfId="0" applyFont="1" applyFill="1" applyBorder="1" applyAlignment="1">
      <alignment horizontal="center" vertical="center"/>
    </xf>
    <xf numFmtId="0" fontId="18" fillId="4" borderId="12" xfId="0" applyFont="1" applyFill="1" applyBorder="1" applyAlignment="1">
      <alignment horizontal="center" vertical="center"/>
    </xf>
    <xf numFmtId="0" fontId="4" fillId="0" borderId="5" xfId="0" applyFont="1" applyBorder="1" applyAlignment="1">
      <alignment horizontal="center" vertical="center"/>
    </xf>
    <xf numFmtId="177" fontId="18" fillId="4" borderId="5" xfId="1" applyNumberFormat="1" applyFont="1" applyFill="1" applyBorder="1" applyAlignment="1">
      <alignment horizontal="center" vertical="center" shrinkToFit="1"/>
    </xf>
    <xf numFmtId="0" fontId="4" fillId="0" borderId="3" xfId="0" applyFont="1" applyBorder="1" applyAlignment="1">
      <alignment horizontal="center" vertical="center"/>
    </xf>
    <xf numFmtId="176" fontId="18" fillId="2" borderId="3" xfId="0" applyNumberFormat="1" applyFont="1" applyFill="1" applyBorder="1" applyAlignment="1">
      <alignment horizontal="center" vertical="center"/>
    </xf>
    <xf numFmtId="182" fontId="18" fillId="4" borderId="3" xfId="1" applyNumberFormat="1" applyFont="1" applyFill="1" applyBorder="1" applyAlignment="1">
      <alignment horizontal="center" vertical="center" shrinkToFit="1"/>
    </xf>
    <xf numFmtId="182" fontId="18" fillId="4" borderId="1" xfId="1" applyNumberFormat="1" applyFont="1" applyFill="1" applyBorder="1" applyAlignment="1">
      <alignment horizontal="center" vertical="center" shrinkToFit="1"/>
    </xf>
    <xf numFmtId="178" fontId="18" fillId="2" borderId="2" xfId="0" applyNumberFormat="1" applyFont="1" applyFill="1" applyBorder="1" applyAlignment="1">
      <alignment horizontal="center" vertical="center"/>
    </xf>
    <xf numFmtId="0" fontId="4" fillId="3" borderId="6" xfId="0" applyFont="1" applyFill="1" applyBorder="1" applyAlignment="1">
      <alignment horizontal="left" vertical="center"/>
    </xf>
    <xf numFmtId="0" fontId="4" fillId="3" borderId="8" xfId="0" applyFont="1" applyFill="1" applyBorder="1" applyAlignment="1">
      <alignment horizontal="left" vertical="center"/>
    </xf>
    <xf numFmtId="0" fontId="4" fillId="3" borderId="11" xfId="0" applyFont="1" applyFill="1" applyBorder="1" applyAlignment="1">
      <alignment horizontal="left" vertical="center"/>
    </xf>
    <xf numFmtId="0" fontId="4" fillId="3" borderId="0" xfId="0" applyFont="1" applyFill="1" applyAlignment="1">
      <alignment horizontal="center" vertical="center" shrinkToFit="1"/>
    </xf>
    <xf numFmtId="49" fontId="31" fillId="0" borderId="0" xfId="0" applyNumberFormat="1" applyFont="1" applyAlignment="1">
      <alignment horizontal="center" vertical="center"/>
    </xf>
    <xf numFmtId="0" fontId="31" fillId="0" borderId="0" xfId="0" applyFont="1" applyAlignment="1">
      <alignment horizontal="right" vertical="center" shrinkToFit="1"/>
    </xf>
    <xf numFmtId="0" fontId="31" fillId="0" borderId="17" xfId="0" applyFont="1" applyBorder="1" applyAlignment="1">
      <alignment horizontal="center" vertical="center"/>
    </xf>
    <xf numFmtId="0" fontId="31" fillId="0" borderId="0" xfId="0" applyFont="1" applyAlignment="1">
      <alignment horizontal="center" vertical="center"/>
    </xf>
    <xf numFmtId="5" fontId="18" fillId="4" borderId="3" xfId="0" applyNumberFormat="1" applyFont="1" applyFill="1" applyBorder="1" applyAlignment="1">
      <alignment horizontal="center" vertical="center"/>
    </xf>
    <xf numFmtId="5" fontId="18" fillId="4" borderId="1" xfId="0" applyNumberFormat="1" applyFont="1" applyFill="1" applyBorder="1" applyAlignment="1">
      <alignment horizontal="center" vertical="center"/>
    </xf>
    <xf numFmtId="5" fontId="18" fillId="4" borderId="2" xfId="0" applyNumberFormat="1" applyFont="1" applyFill="1" applyBorder="1" applyAlignment="1">
      <alignment horizontal="center" vertical="center"/>
    </xf>
    <xf numFmtId="176" fontId="13" fillId="2" borderId="0" xfId="0" applyNumberFormat="1" applyFont="1" applyFill="1" applyAlignment="1">
      <alignment horizontal="right" vertical="center" shrinkToFit="1"/>
    </xf>
    <xf numFmtId="0" fontId="4" fillId="3" borderId="4" xfId="0" applyFont="1" applyFill="1" applyBorder="1" applyAlignment="1">
      <alignment horizontal="left" vertical="center"/>
    </xf>
    <xf numFmtId="0" fontId="4" fillId="3" borderId="7" xfId="0" applyFont="1" applyFill="1" applyBorder="1" applyAlignment="1">
      <alignment horizontal="left" vertical="center"/>
    </xf>
    <xf numFmtId="0" fontId="4" fillId="3" borderId="9" xfId="0" applyFont="1" applyFill="1" applyBorder="1" applyAlignment="1">
      <alignment horizontal="left" vertical="center"/>
    </xf>
    <xf numFmtId="0" fontId="4" fillId="3" borderId="12" xfId="0" applyFont="1" applyFill="1" applyBorder="1" applyAlignment="1">
      <alignment horizontal="left" vertical="center"/>
    </xf>
    <xf numFmtId="5" fontId="18" fillId="4" borderId="3" xfId="1" applyNumberFormat="1" applyFont="1" applyFill="1" applyBorder="1" applyAlignment="1">
      <alignment horizontal="center" vertical="center" shrinkToFit="1"/>
    </xf>
    <xf numFmtId="5" fontId="18" fillId="4" borderId="1" xfId="1" applyNumberFormat="1" applyFont="1" applyFill="1" applyBorder="1" applyAlignment="1">
      <alignment horizontal="center" vertical="center" shrinkToFit="1"/>
    </xf>
    <xf numFmtId="5" fontId="18" fillId="4" borderId="2" xfId="1" applyNumberFormat="1" applyFont="1" applyFill="1" applyBorder="1" applyAlignment="1">
      <alignment horizontal="center" vertical="center" shrinkToFit="1"/>
    </xf>
    <xf numFmtId="182" fontId="31" fillId="0" borderId="0" xfId="0" applyNumberFormat="1" applyFont="1" applyAlignment="1">
      <alignment horizontal="right" vertical="center"/>
    </xf>
    <xf numFmtId="0" fontId="33" fillId="0" borderId="0" xfId="0" applyFont="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4" fillId="3" borderId="1" xfId="0" applyFont="1" applyFill="1" applyBorder="1" applyAlignment="1">
      <alignment horizontal="right" vertical="center"/>
    </xf>
    <xf numFmtId="0" fontId="4" fillId="3" borderId="2" xfId="0" applyFont="1" applyFill="1" applyBorder="1" applyAlignment="1">
      <alignment horizontal="right" vertical="center"/>
    </xf>
    <xf numFmtId="0" fontId="4" fillId="3" borderId="9" xfId="0" applyFont="1" applyFill="1" applyBorder="1" applyAlignment="1">
      <alignment horizontal="center" vertical="center" shrinkToFit="1"/>
    </xf>
    <xf numFmtId="0" fontId="4" fillId="3" borderId="7" xfId="0" applyFont="1" applyFill="1" applyBorder="1">
      <alignment vertical="center"/>
    </xf>
    <xf numFmtId="0" fontId="4" fillId="2" borderId="9" xfId="0" applyFont="1" applyFill="1" applyBorder="1" applyAlignment="1">
      <alignment horizontal="center" vertical="center"/>
    </xf>
    <xf numFmtId="0" fontId="35" fillId="0" borderId="0" xfId="2" applyFont="1" applyAlignment="1">
      <alignment horizontal="distributed" vertical="center"/>
    </xf>
    <xf numFmtId="0" fontId="21" fillId="2" borderId="0" xfId="2" applyFont="1" applyFill="1" applyAlignment="1">
      <alignment horizontal="left" vertical="center"/>
    </xf>
    <xf numFmtId="0" fontId="21" fillId="0" borderId="0" xfId="2" applyFont="1" applyAlignment="1">
      <alignment horizontal="distributed" vertical="center"/>
    </xf>
    <xf numFmtId="0" fontId="39" fillId="0" borderId="0" xfId="2" applyFont="1" applyAlignment="1">
      <alignment horizontal="center" vertical="center" wrapText="1" shrinkToFit="1"/>
    </xf>
    <xf numFmtId="0" fontId="39" fillId="0" borderId="0" xfId="2" applyFont="1" applyAlignment="1">
      <alignment horizontal="center" vertical="center" shrinkToFit="1"/>
    </xf>
    <xf numFmtId="176" fontId="24" fillId="2" borderId="0" xfId="2" applyNumberFormat="1" applyFont="1" applyFill="1" applyAlignment="1">
      <alignment horizontal="right" vertical="center"/>
    </xf>
    <xf numFmtId="0" fontId="35" fillId="4" borderId="0" xfId="2" applyFont="1" applyFill="1" applyAlignment="1">
      <alignment horizontal="left" vertical="center" shrinkToFit="1"/>
    </xf>
    <xf numFmtId="0" fontId="35" fillId="2" borderId="0" xfId="2" applyFont="1" applyFill="1" applyAlignment="1">
      <alignment horizontal="left" vertical="center" shrinkToFit="1"/>
    </xf>
    <xf numFmtId="0" fontId="21" fillId="4" borderId="0" xfId="2" applyFont="1" applyFill="1" applyAlignment="1">
      <alignment horizontal="left" vertical="center"/>
    </xf>
    <xf numFmtId="0" fontId="27" fillId="0" borderId="0" xfId="2" applyFont="1" applyAlignment="1">
      <alignment horizontal="right" vertical="center" wrapText="1" indent="2"/>
    </xf>
    <xf numFmtId="0" fontId="18" fillId="2" borderId="0" xfId="0" applyFont="1" applyFill="1" applyAlignment="1">
      <alignment horizontal="center" vertical="center"/>
    </xf>
    <xf numFmtId="0" fontId="21" fillId="0" borderId="0" xfId="2" applyFont="1" applyAlignment="1">
      <alignment horizontal="left" vertical="center" wrapText="1"/>
    </xf>
    <xf numFmtId="0" fontId="21" fillId="0" borderId="0" xfId="2" applyFont="1" applyAlignment="1">
      <alignment vertical="center" wrapText="1"/>
    </xf>
    <xf numFmtId="0" fontId="27" fillId="0" borderId="0" xfId="2" applyFont="1" applyAlignment="1">
      <alignment horizontal="left" vertical="center" wrapText="1" indent="2"/>
    </xf>
    <xf numFmtId="0" fontId="24" fillId="0" borderId="0" xfId="2" applyFont="1">
      <alignment vertical="center"/>
    </xf>
    <xf numFmtId="179" fontId="24" fillId="4" borderId="0" xfId="2" applyNumberFormat="1" applyFont="1" applyFill="1">
      <alignment vertical="center"/>
    </xf>
    <xf numFmtId="0" fontId="24" fillId="4" borderId="0" xfId="2" applyFont="1" applyFill="1">
      <alignment vertical="center"/>
    </xf>
    <xf numFmtId="2" fontId="24" fillId="4" borderId="0" xfId="2" applyNumberFormat="1" applyFont="1" applyFill="1" applyAlignment="1">
      <alignment horizontal="right" vertical="center"/>
    </xf>
    <xf numFmtId="179" fontId="24" fillId="4" borderId="3" xfId="2" applyNumberFormat="1" applyFont="1" applyFill="1" applyBorder="1" applyAlignment="1">
      <alignment horizontal="center" vertical="center"/>
    </xf>
    <xf numFmtId="179" fontId="24" fillId="4" borderId="1" xfId="2" applyNumberFormat="1" applyFont="1" applyFill="1" applyBorder="1" applyAlignment="1">
      <alignment horizontal="center" vertical="center"/>
    </xf>
    <xf numFmtId="179" fontId="24" fillId="4" borderId="2" xfId="2" applyNumberFormat="1" applyFont="1" applyFill="1" applyBorder="1" applyAlignment="1">
      <alignment horizontal="center" vertical="center"/>
    </xf>
    <xf numFmtId="0" fontId="24" fillId="4" borderId="3" xfId="2" applyFont="1" applyFill="1" applyBorder="1" applyAlignment="1">
      <alignment horizontal="center" vertical="center"/>
    </xf>
    <xf numFmtId="0" fontId="24" fillId="4" borderId="2" xfId="2" applyFont="1" applyFill="1" applyBorder="1" applyAlignment="1">
      <alignment horizontal="center" vertical="center"/>
    </xf>
    <xf numFmtId="180" fontId="24" fillId="4" borderId="3" xfId="2" applyNumberFormat="1" applyFont="1" applyFill="1" applyBorder="1">
      <alignment vertical="center"/>
    </xf>
    <xf numFmtId="180" fontId="24" fillId="4" borderId="1" xfId="2" applyNumberFormat="1" applyFont="1" applyFill="1" applyBorder="1">
      <alignment vertical="center"/>
    </xf>
    <xf numFmtId="180" fontId="24" fillId="4" borderId="2" xfId="2" applyNumberFormat="1" applyFont="1" applyFill="1" applyBorder="1">
      <alignment vertical="center"/>
    </xf>
    <xf numFmtId="179" fontId="24" fillId="4" borderId="3" xfId="2" applyNumberFormat="1" applyFont="1" applyFill="1" applyBorder="1">
      <alignment vertical="center"/>
    </xf>
    <xf numFmtId="179" fontId="24" fillId="4" borderId="1" xfId="2" applyNumberFormat="1" applyFont="1" applyFill="1" applyBorder="1">
      <alignment vertical="center"/>
    </xf>
    <xf numFmtId="179" fontId="24" fillId="4" borderId="2" xfId="2" applyNumberFormat="1" applyFont="1" applyFill="1" applyBorder="1">
      <alignment vertical="center"/>
    </xf>
    <xf numFmtId="0" fontId="24" fillId="0" borderId="0" xfId="2" applyFont="1" applyAlignment="1">
      <alignment horizontal="distributed" vertical="center"/>
    </xf>
    <xf numFmtId="40" fontId="24" fillId="4" borderId="1" xfId="3" applyNumberFormat="1" applyFont="1" applyFill="1" applyBorder="1">
      <alignment vertical="center"/>
    </xf>
    <xf numFmtId="0" fontId="21" fillId="0" borderId="1" xfId="2" applyFont="1" applyBorder="1">
      <alignment vertical="center"/>
    </xf>
    <xf numFmtId="0" fontId="24" fillId="4" borderId="1" xfId="2" applyFont="1" applyFill="1" applyBorder="1">
      <alignment vertical="center"/>
    </xf>
    <xf numFmtId="0" fontId="24" fillId="4" borderId="1" xfId="2" applyFont="1" applyFill="1" applyBorder="1" applyAlignment="1">
      <alignment horizontal="center" vertical="center"/>
    </xf>
    <xf numFmtId="176" fontId="24" fillId="4" borderId="0" xfId="2" applyNumberFormat="1" applyFont="1" applyFill="1" applyAlignment="1">
      <alignment horizontal="right" vertical="center"/>
    </xf>
    <xf numFmtId="0" fontId="23" fillId="0" borderId="0" xfId="2" applyFont="1" applyAlignment="1">
      <alignment horizontal="center" vertical="center"/>
    </xf>
    <xf numFmtId="0" fontId="24" fillId="4" borderId="9" xfId="2" applyFont="1" applyFill="1" applyBorder="1" applyAlignment="1">
      <alignment horizontal="left" vertical="center"/>
    </xf>
    <xf numFmtId="0" fontId="24" fillId="4" borderId="1" xfId="2" applyFont="1" applyFill="1" applyBorder="1" applyAlignment="1">
      <alignment horizontal="left" vertical="center"/>
    </xf>
    <xf numFmtId="178" fontId="24" fillId="4" borderId="1" xfId="2" applyNumberFormat="1" applyFont="1" applyFill="1" applyBorder="1" applyAlignment="1">
      <alignment horizontal="center" vertical="center"/>
    </xf>
    <xf numFmtId="0" fontId="24" fillId="0" borderId="1" xfId="2" applyFont="1" applyBorder="1" applyAlignment="1">
      <alignment horizontal="center" vertical="center"/>
    </xf>
    <xf numFmtId="0" fontId="21" fillId="4" borderId="1" xfId="2" applyFont="1" applyFill="1" applyBorder="1" applyAlignment="1">
      <alignment horizontal="left" vertical="center"/>
    </xf>
    <xf numFmtId="0" fontId="21" fillId="4" borderId="2" xfId="2" applyFont="1" applyFill="1" applyBorder="1" applyAlignment="1">
      <alignment horizontal="left" vertical="center"/>
    </xf>
    <xf numFmtId="178" fontId="21" fillId="4" borderId="1" xfId="2" applyNumberFormat="1" applyFont="1" applyFill="1" applyBorder="1" applyAlignment="1">
      <alignment horizontal="center" vertical="center"/>
    </xf>
    <xf numFmtId="0" fontId="21" fillId="4" borderId="4" xfId="2" applyFont="1" applyFill="1" applyBorder="1">
      <alignment vertical="center"/>
    </xf>
    <xf numFmtId="0" fontId="21" fillId="4" borderId="7" xfId="2" applyFont="1" applyFill="1" applyBorder="1">
      <alignment vertical="center"/>
    </xf>
    <xf numFmtId="40" fontId="21" fillId="4" borderId="9" xfId="3" applyNumberFormat="1" applyFont="1" applyFill="1" applyBorder="1">
      <alignment vertical="center"/>
    </xf>
    <xf numFmtId="0" fontId="21" fillId="0" borderId="1" xfId="2" applyFont="1" applyBorder="1" applyAlignment="1">
      <alignment vertical="center" shrinkToFit="1"/>
    </xf>
    <xf numFmtId="0" fontId="21" fillId="4" borderId="1" xfId="2" applyFont="1" applyFill="1" applyBorder="1">
      <alignment vertical="center"/>
    </xf>
    <xf numFmtId="0" fontId="21" fillId="0" borderId="3" xfId="2" applyFont="1" applyBorder="1" applyAlignment="1">
      <alignment horizontal="center" vertical="center"/>
    </xf>
    <xf numFmtId="0" fontId="21" fillId="0" borderId="1" xfId="2" applyFont="1" applyBorder="1" applyAlignment="1">
      <alignment horizontal="center" vertical="center"/>
    </xf>
    <xf numFmtId="38" fontId="21" fillId="4" borderId="1" xfId="3" applyFont="1" applyFill="1" applyBorder="1">
      <alignment vertical="center"/>
    </xf>
    <xf numFmtId="178" fontId="21" fillId="2" borderId="1" xfId="2" applyNumberFormat="1" applyFont="1" applyFill="1" applyBorder="1" applyAlignment="1">
      <alignment horizontal="right" vertical="center"/>
    </xf>
    <xf numFmtId="40" fontId="21" fillId="4" borderId="1" xfId="3" applyNumberFormat="1" applyFont="1" applyFill="1" applyBorder="1">
      <alignment vertical="center"/>
    </xf>
    <xf numFmtId="0" fontId="21" fillId="0" borderId="6" xfId="2" applyFont="1" applyBorder="1" applyAlignment="1">
      <alignment horizontal="center" vertical="center"/>
    </xf>
    <xf numFmtId="0" fontId="21" fillId="0" borderId="11" xfId="2" applyFont="1" applyBorder="1" applyAlignment="1">
      <alignment horizontal="center" vertical="center"/>
    </xf>
    <xf numFmtId="0" fontId="21" fillId="0" borderId="7" xfId="2" applyFont="1" applyBorder="1" applyAlignment="1">
      <alignment horizontal="distributed" vertical="center"/>
    </xf>
    <xf numFmtId="0" fontId="21" fillId="0" borderId="12" xfId="2" applyFont="1" applyBorder="1" applyAlignment="1">
      <alignment horizontal="distributed" vertical="center"/>
    </xf>
    <xf numFmtId="38" fontId="21" fillId="4" borderId="1" xfId="2" applyNumberFormat="1" applyFont="1" applyFill="1" applyBorder="1" applyAlignment="1">
      <alignment horizontal="left" vertical="center"/>
    </xf>
    <xf numFmtId="38" fontId="21" fillId="4" borderId="2" xfId="2" applyNumberFormat="1" applyFont="1" applyFill="1" applyBorder="1" applyAlignment="1">
      <alignment horizontal="left" vertical="center"/>
    </xf>
    <xf numFmtId="0" fontId="21" fillId="0" borderId="0" xfId="2" applyFont="1" applyAlignment="1">
      <alignment horizontal="center" vertical="center"/>
    </xf>
    <xf numFmtId="0" fontId="23" fillId="4" borderId="0" xfId="2" applyFont="1" applyFill="1" applyAlignment="1">
      <alignment horizontal="center" vertical="center"/>
    </xf>
    <xf numFmtId="0" fontId="23" fillId="0" borderId="0" xfId="2" applyFont="1" applyAlignment="1">
      <alignment horizontal="right" vertical="center" indent="2"/>
    </xf>
    <xf numFmtId="0" fontId="23" fillId="0" borderId="0" xfId="2" applyFont="1" applyAlignment="1">
      <alignment horizontal="right" vertical="center"/>
    </xf>
    <xf numFmtId="178" fontId="35" fillId="2" borderId="0" xfId="2" applyNumberFormat="1" applyFont="1" applyFill="1" applyAlignment="1">
      <alignment horizontal="right" vertical="center"/>
    </xf>
    <xf numFmtId="0" fontId="37" fillId="0" borderId="0" xfId="2" applyFont="1" applyAlignment="1">
      <alignment horizontal="center" vertical="center"/>
    </xf>
    <xf numFmtId="0" fontId="35" fillId="0" borderId="3" xfId="2" applyFont="1" applyBorder="1" applyAlignment="1">
      <alignment horizontal="distributed" vertical="center" indent="1"/>
    </xf>
    <xf numFmtId="0" fontId="35" fillId="0" borderId="2" xfId="2" applyFont="1" applyBorder="1" applyAlignment="1">
      <alignment horizontal="distributed" vertical="center" indent="1"/>
    </xf>
    <xf numFmtId="0" fontId="35" fillId="4" borderId="0" xfId="2" applyFont="1" applyFill="1" applyAlignment="1">
      <alignment horizontal="left"/>
    </xf>
    <xf numFmtId="178" fontId="35" fillId="4" borderId="1" xfId="2" applyNumberFormat="1" applyFont="1" applyFill="1" applyBorder="1" applyAlignment="1">
      <alignment horizontal="center" vertical="center"/>
    </xf>
    <xf numFmtId="178" fontId="35" fillId="4" borderId="2" xfId="2" applyNumberFormat="1" applyFont="1" applyFill="1" applyBorder="1" applyAlignment="1">
      <alignment horizontal="center" vertical="center"/>
    </xf>
    <xf numFmtId="0" fontId="35" fillId="4" borderId="3" xfId="2" applyFont="1" applyFill="1" applyBorder="1" applyAlignment="1">
      <alignment horizontal="left" vertical="center" indent="1"/>
    </xf>
    <xf numFmtId="0" fontId="35" fillId="4" borderId="1" xfId="2" applyFont="1" applyFill="1" applyBorder="1" applyAlignment="1">
      <alignment horizontal="left" vertical="center" indent="1"/>
    </xf>
    <xf numFmtId="0" fontId="35" fillId="4" borderId="2" xfId="2" applyFont="1" applyFill="1" applyBorder="1" applyAlignment="1">
      <alignment horizontal="left" vertical="center" indent="1"/>
    </xf>
    <xf numFmtId="178" fontId="35" fillId="4" borderId="3" xfId="2" applyNumberFormat="1" applyFont="1" applyFill="1" applyBorder="1" applyAlignment="1">
      <alignment horizontal="center" vertical="center"/>
    </xf>
    <xf numFmtId="0" fontId="38" fillId="0" borderId="3" xfId="2" applyFont="1" applyBorder="1" applyAlignment="1">
      <alignment horizontal="distributed" vertical="center" indent="1"/>
    </xf>
    <xf numFmtId="0" fontId="38" fillId="0" borderId="2" xfId="2" applyFont="1" applyBorder="1" applyAlignment="1">
      <alignment horizontal="distributed" vertical="center" indent="1"/>
    </xf>
    <xf numFmtId="0" fontId="35" fillId="0" borderId="6" xfId="2" applyFont="1" applyBorder="1" applyAlignment="1">
      <alignment horizontal="left" vertical="center" indent="1"/>
    </xf>
    <xf numFmtId="0" fontId="35" fillId="0" borderId="7" xfId="2" applyFont="1" applyBorder="1" applyAlignment="1">
      <alignment horizontal="left" vertical="center" indent="1"/>
    </xf>
    <xf numFmtId="0" fontId="35" fillId="0" borderId="8" xfId="2" applyFont="1" applyBorder="1" applyAlignment="1">
      <alignment horizontal="left" vertical="center" indent="1"/>
    </xf>
    <xf numFmtId="0" fontId="35" fillId="0" borderId="10" xfId="2" applyFont="1" applyBorder="1" applyAlignment="1">
      <alignment horizontal="left" vertical="center" indent="1"/>
    </xf>
    <xf numFmtId="0" fontId="35" fillId="0" borderId="11" xfId="2" applyFont="1" applyBorder="1" applyAlignment="1">
      <alignment horizontal="left" vertical="center" indent="1"/>
    </xf>
    <xf numFmtId="0" fontId="35" fillId="0" borderId="12" xfId="2" applyFont="1" applyBorder="1" applyAlignment="1">
      <alignment horizontal="left" vertical="center" indent="1"/>
    </xf>
    <xf numFmtId="0" fontId="35" fillId="4" borderId="1" xfId="2" applyFont="1" applyFill="1" applyBorder="1" applyAlignment="1">
      <alignment horizontal="left" vertical="center"/>
    </xf>
    <xf numFmtId="181" fontId="35" fillId="4" borderId="1" xfId="2" applyNumberFormat="1" applyFont="1" applyFill="1" applyBorder="1">
      <alignment vertical="center"/>
    </xf>
    <xf numFmtId="40" fontId="35" fillId="4" borderId="3" xfId="2" applyNumberFormat="1" applyFont="1" applyFill="1" applyBorder="1" applyAlignment="1">
      <alignment horizontal="center" vertical="center"/>
    </xf>
    <xf numFmtId="40" fontId="35" fillId="4" borderId="1" xfId="2" applyNumberFormat="1" applyFont="1" applyFill="1" applyBorder="1" applyAlignment="1">
      <alignment horizontal="center" vertical="center"/>
    </xf>
  </cellXfs>
  <cellStyles count="4">
    <cellStyle name="桁区切り" xfId="1" builtinId="6"/>
    <cellStyle name="桁区切り 2" xfId="3" xr:uid="{350FF410-8BCC-4A8E-A59B-B25F03AE49A7}"/>
    <cellStyle name="標準" xfId="0" builtinId="0"/>
    <cellStyle name="標準 2" xfId="2" xr:uid="{9F28D1A9-865D-4071-BD4A-5C35428A08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45720</xdr:colOff>
          <xdr:row>38</xdr:row>
          <xdr:rowOff>7620</xdr:rowOff>
        </xdr:from>
        <xdr:to>
          <xdr:col>11</xdr:col>
          <xdr:colOff>99060</xdr:colOff>
          <xdr:row>38</xdr:row>
          <xdr:rowOff>251460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39</xdr:row>
          <xdr:rowOff>7620</xdr:rowOff>
        </xdr:from>
        <xdr:to>
          <xdr:col>11</xdr:col>
          <xdr:colOff>99060</xdr:colOff>
          <xdr:row>39</xdr:row>
          <xdr:rowOff>251460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40</xdr:row>
          <xdr:rowOff>7620</xdr:rowOff>
        </xdr:from>
        <xdr:to>
          <xdr:col>11</xdr:col>
          <xdr:colOff>99060</xdr:colOff>
          <xdr:row>40</xdr:row>
          <xdr:rowOff>251460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5</xdr:row>
          <xdr:rowOff>30480</xdr:rowOff>
        </xdr:from>
        <xdr:to>
          <xdr:col>6</xdr:col>
          <xdr:colOff>144780</xdr:colOff>
          <xdr:row>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5</xdr:row>
          <xdr:rowOff>30480</xdr:rowOff>
        </xdr:from>
        <xdr:to>
          <xdr:col>14</xdr:col>
          <xdr:colOff>144780</xdr:colOff>
          <xdr:row>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53340</xdr:colOff>
          <xdr:row>5</xdr:row>
          <xdr:rowOff>30480</xdr:rowOff>
        </xdr:from>
        <xdr:to>
          <xdr:col>28</xdr:col>
          <xdr:colOff>144780</xdr:colOff>
          <xdr:row>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7620</xdr:rowOff>
        </xdr:from>
        <xdr:to>
          <xdr:col>2</xdr:col>
          <xdr:colOff>137160</xdr:colOff>
          <xdr:row>32</xdr:row>
          <xdr:rowOff>251460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106680</xdr:colOff>
          <xdr:row>12</xdr:row>
          <xdr:rowOff>22860</xdr:rowOff>
        </xdr:from>
        <xdr:to>
          <xdr:col>13</xdr:col>
          <xdr:colOff>137160</xdr:colOff>
          <xdr:row>12</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12</xdr:row>
          <xdr:rowOff>22860</xdr:rowOff>
        </xdr:from>
        <xdr:to>
          <xdr:col>19</xdr:col>
          <xdr:colOff>137160</xdr:colOff>
          <xdr:row>12</xdr:row>
          <xdr:rowOff>266700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48E62-FD16-455E-9BD0-AFD048DE78AF}">
  <sheetPr codeName="Sheet1">
    <pageSetUpPr fitToPage="1"/>
  </sheetPr>
  <dimension ref="A1:BP62"/>
  <sheetViews>
    <sheetView tabSelected="1" view="pageBreakPreview" zoomScale="110" zoomScaleNormal="90" zoomScaleSheetLayoutView="110" workbookViewId="0">
      <selection activeCell="AE2" sqref="AE2:AQ2"/>
    </sheetView>
  </sheetViews>
  <sheetFormatPr defaultColWidth="2.21875" defaultRowHeight="14.4"/>
  <cols>
    <col min="1" max="1" width="3.5546875" style="1" bestFit="1" customWidth="1"/>
    <col min="2" max="7" width="2.21875" style="1"/>
    <col min="8" max="8" width="3.88671875" style="1" customWidth="1"/>
    <col min="9" max="9" width="2.21875" style="1" customWidth="1"/>
    <col min="10" max="11" width="2.77734375" style="1" customWidth="1"/>
    <col min="12" max="27" width="2.21875" style="1"/>
    <col min="28" max="28" width="2.21875" style="1" customWidth="1"/>
    <col min="29" max="41" width="2.21875" style="1"/>
    <col min="42" max="42" width="3.33203125" style="1" customWidth="1"/>
    <col min="43" max="44" width="2.21875" style="1"/>
    <col min="45" max="45" width="4.33203125" style="70" customWidth="1"/>
    <col min="46" max="46" width="2.21875" style="1"/>
    <col min="47" max="47" width="4.5546875" style="1" bestFit="1" customWidth="1"/>
    <col min="48" max="61" width="2.21875" style="1"/>
    <col min="62" max="62" width="2.5546875" style="1" bestFit="1" customWidth="1"/>
    <col min="63" max="16384" width="2.21875" style="1"/>
  </cols>
  <sheetData>
    <row r="1" spans="1:45" ht="24" customHeight="1">
      <c r="A1" s="71" t="s">
        <v>181</v>
      </c>
    </row>
    <row r="2" spans="1:45" ht="21.6" customHeight="1">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62" t="s">
        <v>236</v>
      </c>
      <c r="AF2" s="162"/>
      <c r="AG2" s="162"/>
      <c r="AH2" s="162"/>
      <c r="AI2" s="162"/>
      <c r="AJ2" s="162"/>
      <c r="AK2" s="162"/>
      <c r="AL2" s="162"/>
      <c r="AM2" s="162"/>
      <c r="AN2" s="162"/>
      <c r="AO2" s="162"/>
      <c r="AP2" s="162"/>
      <c r="AQ2" s="162"/>
      <c r="AS2" s="69"/>
    </row>
    <row r="3" spans="1:45" ht="6" customHeight="1">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4"/>
      <c r="AG3" s="14"/>
      <c r="AH3" s="14"/>
      <c r="AI3" s="14"/>
      <c r="AJ3" s="15"/>
      <c r="AK3" s="14"/>
      <c r="AL3" s="14"/>
      <c r="AM3" s="15"/>
      <c r="AN3" s="14"/>
      <c r="AO3" s="14"/>
      <c r="AP3" s="15"/>
      <c r="AQ3" s="13"/>
      <c r="AS3" s="69"/>
    </row>
    <row r="4" spans="1:45" s="6" customFormat="1" ht="21.6" customHeight="1">
      <c r="A4" s="124" t="s">
        <v>10</v>
      </c>
      <c r="B4" s="124"/>
      <c r="C4" s="124"/>
      <c r="D4" s="124"/>
      <c r="E4" s="124"/>
      <c r="F4" s="124"/>
      <c r="G4" s="124"/>
      <c r="H4" s="124"/>
      <c r="I4" s="124"/>
      <c r="J4" s="124"/>
      <c r="K4" s="124"/>
      <c r="L4" s="124"/>
      <c r="M4" s="124"/>
      <c r="N4" s="124"/>
      <c r="O4" s="124"/>
      <c r="P4" s="124"/>
      <c r="Q4" s="124"/>
      <c r="R4" s="124"/>
      <c r="S4" s="124"/>
      <c r="T4" s="124"/>
      <c r="U4" s="124"/>
      <c r="V4" s="124"/>
      <c r="W4" s="93" t="s">
        <v>11</v>
      </c>
      <c r="X4" s="93"/>
      <c r="Y4" s="32"/>
      <c r="Z4" s="32"/>
      <c r="AA4" s="93" t="s">
        <v>22</v>
      </c>
      <c r="AB4" s="93"/>
      <c r="AC4" s="93"/>
      <c r="AD4" s="93"/>
      <c r="AE4" s="93"/>
      <c r="AF4" s="94"/>
      <c r="AG4" s="94"/>
      <c r="AH4" s="94"/>
      <c r="AI4" s="94"/>
      <c r="AJ4" s="94"/>
      <c r="AK4" s="94"/>
      <c r="AL4" s="94"/>
      <c r="AM4" s="33" t="s">
        <v>16</v>
      </c>
      <c r="AN4" s="33"/>
      <c r="AO4" s="33"/>
      <c r="AP4" s="33"/>
      <c r="AQ4" s="33"/>
      <c r="AS4" s="69" t="s">
        <v>195</v>
      </c>
    </row>
    <row r="5" spans="1:45" ht="4.8" customHeight="1">
      <c r="A5" s="18"/>
      <c r="B5" s="18"/>
      <c r="C5" s="18"/>
      <c r="D5" s="18"/>
      <c r="E5" s="18"/>
      <c r="F5" s="18"/>
      <c r="G5" s="18"/>
      <c r="H5" s="18"/>
      <c r="I5" s="18"/>
      <c r="J5" s="18"/>
      <c r="K5" s="18"/>
      <c r="L5" s="18"/>
      <c r="M5" s="18"/>
      <c r="N5" s="18"/>
      <c r="O5" s="18"/>
      <c r="P5" s="18"/>
      <c r="Q5" s="18"/>
      <c r="R5" s="18"/>
      <c r="S5" s="18"/>
      <c r="T5" s="18"/>
      <c r="U5" s="18"/>
      <c r="V5" s="16"/>
      <c r="W5" s="19"/>
      <c r="X5" s="19"/>
      <c r="Y5" s="16"/>
      <c r="Z5" s="16"/>
      <c r="AA5" s="19"/>
      <c r="AB5" s="19"/>
      <c r="AC5" s="19"/>
      <c r="AD5" s="19"/>
      <c r="AE5" s="19"/>
      <c r="AF5" s="20"/>
      <c r="AG5" s="20"/>
      <c r="AH5" s="20"/>
      <c r="AI5" s="20"/>
      <c r="AJ5" s="20"/>
      <c r="AK5" s="20"/>
      <c r="AL5" s="20"/>
      <c r="AM5" s="17"/>
      <c r="AN5" s="17"/>
      <c r="AO5" s="13"/>
      <c r="AP5" s="13"/>
      <c r="AQ5" s="13"/>
      <c r="AS5" s="69"/>
    </row>
    <row r="6" spans="1:45" s="7" customFormat="1" ht="21.6" customHeight="1">
      <c r="A6" s="21"/>
      <c r="B6" s="21"/>
      <c r="C6" s="21"/>
      <c r="D6" s="95" t="s">
        <v>20</v>
      </c>
      <c r="E6" s="95"/>
      <c r="F6" s="9"/>
      <c r="G6" s="10"/>
      <c r="H6" s="95" t="s">
        <v>12</v>
      </c>
      <c r="I6" s="95"/>
      <c r="J6" s="95"/>
      <c r="K6" s="95" t="s">
        <v>13</v>
      </c>
      <c r="L6" s="95"/>
      <c r="M6" s="95"/>
      <c r="N6" s="9"/>
      <c r="O6" s="9"/>
      <c r="P6" s="95" t="s">
        <v>14</v>
      </c>
      <c r="Q6" s="95"/>
      <c r="R6" s="95"/>
      <c r="S6" s="95"/>
      <c r="T6" s="95"/>
      <c r="U6" s="95"/>
      <c r="V6" s="95"/>
      <c r="W6" s="95"/>
      <c r="X6" s="95"/>
      <c r="Y6" s="95" t="s">
        <v>13</v>
      </c>
      <c r="Z6" s="95"/>
      <c r="AA6" s="95"/>
      <c r="AB6" s="95"/>
      <c r="AC6" s="95"/>
      <c r="AD6" s="95" t="s">
        <v>15</v>
      </c>
      <c r="AE6" s="95"/>
      <c r="AF6" s="95"/>
      <c r="AG6" s="95"/>
      <c r="AH6" s="95"/>
      <c r="AI6" s="95"/>
      <c r="AJ6" s="95"/>
      <c r="AK6" s="95"/>
      <c r="AL6" s="95"/>
      <c r="AM6" s="95" t="s">
        <v>21</v>
      </c>
      <c r="AN6" s="95"/>
      <c r="AO6" s="22"/>
      <c r="AP6" s="21"/>
      <c r="AQ6" s="22"/>
      <c r="AS6" s="69" t="s">
        <v>172</v>
      </c>
    </row>
    <row r="7" spans="1:45" ht="6" customHeight="1">
      <c r="A7" s="13"/>
      <c r="B7" s="13"/>
      <c r="C7" s="13"/>
      <c r="D7" s="2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S7" s="69"/>
    </row>
    <row r="8" spans="1:45" ht="21.6" customHeight="1">
      <c r="A8" s="126" t="s">
        <v>6</v>
      </c>
      <c r="B8" s="126"/>
      <c r="C8" s="126"/>
      <c r="D8" s="126"/>
      <c r="E8" s="126"/>
      <c r="F8" s="126"/>
      <c r="G8" s="126"/>
      <c r="H8" s="126"/>
      <c r="I8" s="126"/>
      <c r="J8" s="126"/>
      <c r="K8" s="126"/>
      <c r="L8" s="126"/>
      <c r="M8" s="126"/>
      <c r="N8" s="126"/>
      <c r="O8" s="31"/>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S8" s="69"/>
    </row>
    <row r="9" spans="1:45" ht="21.6" customHeight="1">
      <c r="A9" s="126" t="s">
        <v>25</v>
      </c>
      <c r="B9" s="126"/>
      <c r="C9" s="126"/>
      <c r="D9" s="126"/>
      <c r="E9" s="126"/>
      <c r="F9" s="126"/>
      <c r="G9" s="126"/>
      <c r="H9" s="126"/>
      <c r="I9" s="126"/>
      <c r="J9" s="126"/>
      <c r="K9" s="126"/>
      <c r="L9" s="126"/>
      <c r="M9" s="126"/>
      <c r="N9" s="126"/>
      <c r="O9" s="31"/>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S9" s="69"/>
    </row>
    <row r="10" spans="1:45" ht="6.6" customHeight="1">
      <c r="A10" s="13"/>
      <c r="B10" s="13"/>
      <c r="C10" s="13"/>
      <c r="D10" s="13"/>
      <c r="E10" s="13"/>
      <c r="F10" s="13"/>
      <c r="G10" s="13"/>
      <c r="H10" s="13"/>
      <c r="I10" s="13"/>
      <c r="J10" s="13"/>
      <c r="K10" s="13"/>
      <c r="L10" s="13"/>
      <c r="M10" s="13"/>
      <c r="N10" s="13"/>
      <c r="O10" s="13"/>
      <c r="P10" s="13"/>
      <c r="Q10" s="13"/>
      <c r="R10" s="13"/>
      <c r="S10" s="13"/>
      <c r="T10" s="13"/>
      <c r="U10" s="24"/>
      <c r="V10" s="24"/>
      <c r="W10" s="24"/>
      <c r="X10" s="24"/>
      <c r="Y10" s="24"/>
      <c r="Z10" s="24"/>
      <c r="AA10" s="24"/>
      <c r="AB10" s="24"/>
      <c r="AC10" s="24"/>
      <c r="AD10" s="24"/>
      <c r="AE10" s="24"/>
      <c r="AF10" s="24"/>
      <c r="AG10" s="24"/>
      <c r="AH10" s="24"/>
      <c r="AI10" s="24"/>
      <c r="AJ10" s="24"/>
      <c r="AK10" s="24"/>
      <c r="AL10" s="24"/>
      <c r="AM10" s="24"/>
      <c r="AN10" s="24"/>
      <c r="AO10" s="24"/>
      <c r="AP10" s="24"/>
      <c r="AQ10" s="13"/>
      <c r="AS10" s="69"/>
    </row>
    <row r="11" spans="1:45" ht="20.399999999999999" customHeight="1">
      <c r="A11" s="13"/>
      <c r="B11" s="13"/>
      <c r="C11" s="13"/>
      <c r="D11" s="13"/>
      <c r="E11" s="13"/>
      <c r="F11" s="13"/>
      <c r="G11" s="13"/>
      <c r="H11" s="13"/>
      <c r="I11" s="13"/>
      <c r="J11" s="127" t="s">
        <v>35</v>
      </c>
      <c r="K11" s="127"/>
      <c r="L11" s="127"/>
      <c r="M11" s="127"/>
      <c r="N11" s="127"/>
      <c r="O11" s="127"/>
      <c r="P11" s="127"/>
      <c r="Q11" s="127" t="s">
        <v>37</v>
      </c>
      <c r="R11" s="127"/>
      <c r="S11" s="127"/>
      <c r="T11" s="127"/>
      <c r="U11" s="127"/>
      <c r="V11" s="127"/>
      <c r="W11" s="127"/>
      <c r="X11" s="96"/>
      <c r="Y11" s="96"/>
      <c r="Z11" s="96"/>
      <c r="AA11" s="96"/>
      <c r="AB11" s="96"/>
      <c r="AC11" s="96"/>
      <c r="AD11" s="96"/>
      <c r="AE11" s="96"/>
      <c r="AF11" s="96"/>
      <c r="AG11" s="24"/>
      <c r="AH11" s="24"/>
      <c r="AI11" s="24"/>
      <c r="AJ11" s="24"/>
      <c r="AK11" s="24"/>
      <c r="AL11" s="24"/>
      <c r="AM11" s="24"/>
      <c r="AN11" s="24"/>
      <c r="AO11" s="24"/>
      <c r="AP11" s="24"/>
      <c r="AS11" s="69" t="s">
        <v>173</v>
      </c>
    </row>
    <row r="12" spans="1:45" ht="20.399999999999999" customHeight="1">
      <c r="A12" s="13"/>
      <c r="B12" s="13"/>
      <c r="C12" s="13"/>
      <c r="D12" s="13"/>
      <c r="E12" s="13"/>
      <c r="F12" s="13"/>
      <c r="G12" s="13"/>
      <c r="H12" s="13"/>
      <c r="I12" s="13"/>
      <c r="J12" s="13"/>
      <c r="K12" s="128"/>
      <c r="L12" s="128"/>
      <c r="M12" s="128"/>
      <c r="N12" s="128"/>
      <c r="O12" s="128"/>
      <c r="P12" s="128"/>
      <c r="Q12" s="127" t="s">
        <v>38</v>
      </c>
      <c r="R12" s="127"/>
      <c r="S12" s="127"/>
      <c r="T12" s="127"/>
      <c r="U12" s="127"/>
      <c r="V12" s="127"/>
      <c r="W12" s="127"/>
      <c r="X12" s="96"/>
      <c r="Y12" s="96"/>
      <c r="Z12" s="96"/>
      <c r="AA12" s="96"/>
      <c r="AB12" s="96"/>
      <c r="AC12" s="96"/>
      <c r="AD12" s="96"/>
      <c r="AE12" s="96"/>
      <c r="AF12" s="96"/>
      <c r="AG12" s="96"/>
      <c r="AH12" s="96"/>
      <c r="AI12" s="96"/>
      <c r="AJ12" s="96"/>
      <c r="AK12" s="96"/>
      <c r="AL12" s="96"/>
      <c r="AM12" s="96"/>
      <c r="AN12" s="96"/>
      <c r="AO12" s="96"/>
      <c r="AP12" s="96"/>
      <c r="AQ12" s="13"/>
      <c r="AS12" s="69"/>
    </row>
    <row r="13" spans="1:45" ht="20.399999999999999" customHeight="1">
      <c r="A13" s="13"/>
      <c r="B13" s="13"/>
      <c r="C13" s="13"/>
      <c r="D13" s="13"/>
      <c r="E13" s="13"/>
      <c r="F13" s="13"/>
      <c r="G13" s="13"/>
      <c r="H13" s="13"/>
      <c r="I13" s="13"/>
      <c r="J13" s="13"/>
      <c r="K13" s="13"/>
      <c r="L13" s="13"/>
      <c r="M13" s="13"/>
      <c r="N13" s="13"/>
      <c r="O13" s="13"/>
      <c r="P13" s="13"/>
      <c r="Q13" s="127" t="s">
        <v>39</v>
      </c>
      <c r="R13" s="127"/>
      <c r="S13" s="127"/>
      <c r="T13" s="127"/>
      <c r="U13" s="127"/>
      <c r="V13" s="127"/>
      <c r="W13" s="127"/>
      <c r="X13" s="96"/>
      <c r="Y13" s="96"/>
      <c r="Z13" s="96"/>
      <c r="AA13" s="96"/>
      <c r="AB13" s="96"/>
      <c r="AC13" s="96"/>
      <c r="AD13" s="96"/>
      <c r="AE13" s="96"/>
      <c r="AF13" s="96"/>
      <c r="AG13" s="96"/>
      <c r="AH13" s="96"/>
      <c r="AI13" s="96"/>
      <c r="AJ13" s="96"/>
      <c r="AK13" s="96"/>
      <c r="AL13" s="96"/>
      <c r="AM13" s="96"/>
      <c r="AN13" s="96"/>
      <c r="AO13" s="96"/>
      <c r="AP13" s="96"/>
      <c r="AQ13" s="13"/>
      <c r="AS13" s="69"/>
    </row>
    <row r="14" spans="1:45" ht="20.399999999999999" customHeight="1">
      <c r="A14" s="13"/>
      <c r="B14" s="13"/>
      <c r="C14" s="13"/>
      <c r="D14" s="13"/>
      <c r="E14" s="13"/>
      <c r="F14" s="13"/>
      <c r="G14" s="13"/>
      <c r="H14" s="13"/>
      <c r="I14" s="13"/>
      <c r="J14" s="13"/>
      <c r="K14" s="13"/>
      <c r="L14" s="13"/>
      <c r="M14" s="13"/>
      <c r="N14" s="13"/>
      <c r="O14" s="13"/>
      <c r="P14" s="13"/>
      <c r="Q14" s="127" t="s">
        <v>209</v>
      </c>
      <c r="R14" s="127"/>
      <c r="S14" s="127"/>
      <c r="T14" s="127"/>
      <c r="U14" s="127"/>
      <c r="V14" s="127"/>
      <c r="W14" s="127"/>
      <c r="X14" s="96"/>
      <c r="Y14" s="96"/>
      <c r="Z14" s="96"/>
      <c r="AA14" s="96"/>
      <c r="AB14" s="96"/>
      <c r="AC14" s="96"/>
      <c r="AD14" s="96"/>
      <c r="AE14" s="96"/>
      <c r="AF14" s="96"/>
      <c r="AG14" s="96"/>
      <c r="AH14" s="96"/>
      <c r="AI14" s="96"/>
      <c r="AJ14" s="96"/>
      <c r="AK14" s="96"/>
      <c r="AL14" s="96"/>
      <c r="AM14" s="96"/>
      <c r="AN14" s="96"/>
      <c r="AO14" s="129" t="s">
        <v>0</v>
      </c>
      <c r="AP14" s="129"/>
      <c r="AQ14" s="13"/>
      <c r="AS14" s="69"/>
    </row>
    <row r="15" spans="1:45" ht="6"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S15" s="69"/>
    </row>
    <row r="16" spans="1:45" ht="20.399999999999999" customHeight="1">
      <c r="A16" s="13"/>
      <c r="B16" s="13"/>
      <c r="C16" s="13"/>
      <c r="D16" s="13"/>
      <c r="E16" s="13"/>
      <c r="F16" s="13"/>
      <c r="G16" s="13"/>
      <c r="H16" s="13"/>
      <c r="I16" s="13"/>
      <c r="J16" s="127" t="s">
        <v>36</v>
      </c>
      <c r="K16" s="127"/>
      <c r="L16" s="127"/>
      <c r="M16" s="127"/>
      <c r="N16" s="127"/>
      <c r="O16" s="127"/>
      <c r="P16" s="127"/>
      <c r="Q16" s="127" t="s">
        <v>40</v>
      </c>
      <c r="R16" s="127"/>
      <c r="S16" s="127"/>
      <c r="T16" s="127"/>
      <c r="U16" s="127"/>
      <c r="V16" s="96"/>
      <c r="W16" s="96"/>
      <c r="X16" s="96"/>
      <c r="Y16" s="96"/>
      <c r="Z16" s="96"/>
      <c r="AA16" s="96"/>
      <c r="AB16" s="96"/>
      <c r="AC16" s="96"/>
      <c r="AD16" s="96"/>
      <c r="AE16" s="96"/>
      <c r="AF16" s="96"/>
      <c r="AG16" s="96"/>
      <c r="AH16" s="96"/>
      <c r="AI16" s="96"/>
      <c r="AJ16" s="96"/>
      <c r="AK16" s="96"/>
      <c r="AL16" s="96"/>
      <c r="AM16" s="96"/>
      <c r="AN16" s="96"/>
      <c r="AO16" s="96"/>
      <c r="AP16" s="96"/>
      <c r="AQ16" s="96"/>
      <c r="AS16" s="69" t="s">
        <v>173</v>
      </c>
    </row>
    <row r="17" spans="1:45" ht="20.399999999999999" customHeight="1">
      <c r="A17" s="13"/>
      <c r="B17" s="13"/>
      <c r="C17" s="13"/>
      <c r="D17" s="13"/>
      <c r="E17" s="13"/>
      <c r="F17" s="13"/>
      <c r="G17" s="13"/>
      <c r="H17" s="13"/>
      <c r="I17" s="13"/>
      <c r="J17" s="13"/>
      <c r="K17" s="13"/>
      <c r="L17" s="13"/>
      <c r="M17" s="13"/>
      <c r="N17" s="13"/>
      <c r="O17" s="13"/>
      <c r="P17" s="13"/>
      <c r="Q17" s="127" t="s">
        <v>41</v>
      </c>
      <c r="R17" s="127"/>
      <c r="S17" s="127"/>
      <c r="T17" s="127"/>
      <c r="U17" s="127"/>
      <c r="V17" s="130" t="s">
        <v>27</v>
      </c>
      <c r="W17" s="130"/>
      <c r="X17" s="130"/>
      <c r="Y17" s="96"/>
      <c r="Z17" s="96"/>
      <c r="AA17" s="96"/>
      <c r="AB17" s="96"/>
      <c r="AC17" s="96"/>
      <c r="AD17" s="96"/>
      <c r="AE17" s="96"/>
      <c r="AF17" s="96"/>
      <c r="AG17" s="96"/>
      <c r="AH17" s="154" t="s">
        <v>28</v>
      </c>
      <c r="AI17" s="154"/>
      <c r="AJ17" s="96"/>
      <c r="AK17" s="96"/>
      <c r="AL17" s="96"/>
      <c r="AM17" s="96"/>
      <c r="AN17" s="96"/>
      <c r="AO17" s="96"/>
      <c r="AP17" s="96"/>
      <c r="AQ17" s="96"/>
      <c r="AS17" s="69"/>
    </row>
    <row r="18" spans="1:45" ht="20.399999999999999" customHeight="1">
      <c r="A18" s="13"/>
      <c r="B18" s="13"/>
      <c r="C18" s="13"/>
      <c r="D18" s="13"/>
      <c r="E18" s="13"/>
      <c r="F18" s="13"/>
      <c r="G18" s="13"/>
      <c r="H18" s="13"/>
      <c r="I18" s="13"/>
      <c r="J18" s="13"/>
      <c r="K18" s="13"/>
      <c r="L18" s="13"/>
      <c r="M18" s="13"/>
      <c r="N18" s="13"/>
      <c r="O18" s="13"/>
      <c r="P18" s="13"/>
      <c r="Q18" s="25"/>
      <c r="R18" s="25"/>
      <c r="S18" s="25"/>
      <c r="T18" s="25"/>
      <c r="U18" s="25"/>
      <c r="V18" s="130" t="s">
        <v>29</v>
      </c>
      <c r="W18" s="130"/>
      <c r="X18" s="130"/>
      <c r="Y18" s="96"/>
      <c r="Z18" s="96"/>
      <c r="AA18" s="96"/>
      <c r="AB18" s="96"/>
      <c r="AC18" s="96"/>
      <c r="AD18" s="96"/>
      <c r="AE18" s="96"/>
      <c r="AF18" s="96"/>
      <c r="AG18" s="96"/>
      <c r="AH18" s="28"/>
      <c r="AI18" s="24"/>
      <c r="AJ18" s="24"/>
      <c r="AK18" s="24"/>
      <c r="AL18" s="24"/>
      <c r="AM18" s="24"/>
      <c r="AN18" s="24"/>
      <c r="AO18" s="11"/>
      <c r="AP18" s="11"/>
      <c r="AS18" s="69"/>
    </row>
    <row r="19" spans="1:45" ht="20.399999999999999" customHeight="1">
      <c r="A19" s="13"/>
      <c r="B19" s="13"/>
      <c r="C19" s="13"/>
      <c r="D19" s="13"/>
      <c r="E19" s="13"/>
      <c r="F19" s="13"/>
      <c r="G19" s="13"/>
      <c r="H19" s="13"/>
      <c r="I19" s="13"/>
      <c r="J19" s="13"/>
      <c r="K19" s="13"/>
      <c r="L19" s="13"/>
      <c r="M19" s="13"/>
      <c r="N19" s="13"/>
      <c r="O19" s="13"/>
      <c r="P19" s="13"/>
      <c r="Q19" s="25"/>
      <c r="R19" s="25"/>
      <c r="S19" s="25"/>
      <c r="T19" s="25"/>
      <c r="U19" s="25"/>
      <c r="V19" s="130" t="s">
        <v>30</v>
      </c>
      <c r="W19" s="130"/>
      <c r="X19" s="130"/>
      <c r="Y19" s="130"/>
      <c r="Z19" s="130"/>
      <c r="AA19" s="130"/>
      <c r="AB19" s="130"/>
      <c r="AC19" s="131"/>
      <c r="AD19" s="131"/>
      <c r="AE19" s="131"/>
      <c r="AF19" s="131"/>
      <c r="AG19" s="131"/>
      <c r="AH19" s="131"/>
      <c r="AI19" s="131"/>
      <c r="AJ19" s="131"/>
      <c r="AK19" s="131"/>
      <c r="AL19" s="131"/>
      <c r="AM19" s="131"/>
      <c r="AN19" s="131"/>
      <c r="AO19" s="131"/>
      <c r="AP19" s="131"/>
      <c r="AQ19" s="131"/>
      <c r="AS19" s="69" t="s">
        <v>194</v>
      </c>
    </row>
    <row r="20" spans="1:45" ht="6"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S20" s="69"/>
    </row>
    <row r="21" spans="1:45" ht="20.399999999999999" customHeight="1">
      <c r="A21" s="123" t="s">
        <v>7</v>
      </c>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S21" s="69"/>
    </row>
    <row r="22" spans="1:45" ht="20.399999999999999" customHeight="1">
      <c r="A22" s="125" t="s">
        <v>8</v>
      </c>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S22" s="69"/>
    </row>
    <row r="23" spans="1:45" ht="20.399999999999999" customHeight="1">
      <c r="A23" s="123" t="s">
        <v>9</v>
      </c>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S23" s="69"/>
    </row>
    <row r="24" spans="1:45" ht="20.399999999999999" customHeight="1">
      <c r="A24" s="123" t="s">
        <v>43</v>
      </c>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S24" s="69"/>
    </row>
    <row r="25" spans="1:45" ht="6"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S25" s="69"/>
    </row>
    <row r="26" spans="1:45" ht="20.399999999999999" customHeight="1">
      <c r="A26" s="30">
        <v>1</v>
      </c>
      <c r="B26" s="26" t="s">
        <v>45</v>
      </c>
      <c r="C26" s="26"/>
      <c r="D26" s="26"/>
      <c r="E26" s="26"/>
      <c r="F26" s="26"/>
      <c r="G26" s="26"/>
      <c r="H26" s="26"/>
      <c r="I26" s="26"/>
      <c r="J26" s="27"/>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S26" s="69" t="s">
        <v>174</v>
      </c>
    </row>
    <row r="27" spans="1:45" ht="20.399999999999999" customHeight="1">
      <c r="A27" s="30">
        <v>2</v>
      </c>
      <c r="B27" s="26" t="s">
        <v>46</v>
      </c>
      <c r="C27" s="26"/>
      <c r="D27" s="26"/>
      <c r="E27" s="26"/>
      <c r="F27" s="26"/>
      <c r="G27" s="26"/>
      <c r="H27" s="26"/>
      <c r="I27" s="175" t="s">
        <v>184</v>
      </c>
      <c r="J27" s="176"/>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
      <c r="AS27" s="69" t="s">
        <v>175</v>
      </c>
    </row>
    <row r="28" spans="1:45" ht="20.399999999999999" customHeight="1">
      <c r="A28" s="30">
        <v>3</v>
      </c>
      <c r="B28" s="26" t="s">
        <v>47</v>
      </c>
      <c r="C28" s="26"/>
      <c r="D28" s="26"/>
      <c r="E28" s="26"/>
      <c r="F28" s="26"/>
      <c r="G28" s="26"/>
      <c r="H28" s="26"/>
      <c r="I28" s="26"/>
      <c r="J28" s="27"/>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
      <c r="AS28" s="69" t="s">
        <v>176</v>
      </c>
    </row>
    <row r="29" spans="1:45" ht="20.399999999999999" customHeight="1">
      <c r="A29" s="30">
        <v>4</v>
      </c>
      <c r="B29" s="26" t="s">
        <v>48</v>
      </c>
      <c r="C29" s="26"/>
      <c r="D29" s="26"/>
      <c r="E29" s="26"/>
      <c r="F29" s="26"/>
      <c r="G29" s="26"/>
      <c r="H29" s="26"/>
      <c r="I29" s="26"/>
      <c r="J29" s="27"/>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
      <c r="AS29" s="69" t="s">
        <v>177</v>
      </c>
    </row>
    <row r="30" spans="1:45" ht="20.399999999999999" customHeight="1">
      <c r="A30" s="30">
        <v>5</v>
      </c>
      <c r="B30" s="26" t="s">
        <v>32</v>
      </c>
      <c r="C30" s="26"/>
      <c r="D30" s="26"/>
      <c r="E30" s="26"/>
      <c r="F30" s="26"/>
      <c r="G30" s="26"/>
      <c r="H30" s="26"/>
      <c r="I30" s="26"/>
      <c r="J30" s="27"/>
      <c r="K30" s="138"/>
      <c r="L30" s="139"/>
      <c r="M30" s="139"/>
      <c r="N30" s="139"/>
      <c r="O30" s="139"/>
      <c r="P30" s="139"/>
      <c r="Q30" s="139"/>
      <c r="R30" s="139"/>
      <c r="S30" s="139"/>
      <c r="T30" s="139"/>
      <c r="U30" s="139"/>
      <c r="V30" s="139"/>
      <c r="W30" s="139"/>
      <c r="X30" s="139"/>
      <c r="Y30" s="132" t="s">
        <v>1</v>
      </c>
      <c r="Z30" s="132"/>
      <c r="AA30" s="132"/>
      <c r="AB30" s="132"/>
      <c r="AC30" s="139"/>
      <c r="AD30" s="139"/>
      <c r="AE30" s="139"/>
      <c r="AF30" s="139"/>
      <c r="AG30" s="139"/>
      <c r="AH30" s="139"/>
      <c r="AI30" s="139"/>
      <c r="AJ30" s="139"/>
      <c r="AK30" s="139"/>
      <c r="AL30" s="139"/>
      <c r="AM30" s="139"/>
      <c r="AN30" s="139"/>
      <c r="AO30" s="139"/>
      <c r="AP30" s="150"/>
      <c r="AQ30" s="13"/>
      <c r="AS30" s="69" t="s">
        <v>178</v>
      </c>
    </row>
    <row r="31" spans="1:45" ht="20.399999999999999" customHeight="1">
      <c r="A31" s="30">
        <v>6</v>
      </c>
      <c r="B31" s="26" t="s">
        <v>33</v>
      </c>
      <c r="C31" s="26"/>
      <c r="D31" s="26"/>
      <c r="E31" s="26"/>
      <c r="F31" s="26"/>
      <c r="G31" s="26"/>
      <c r="H31" s="26"/>
      <c r="I31" s="175" t="s">
        <v>183</v>
      </c>
      <c r="J31" s="176"/>
      <c r="K31" s="140"/>
      <c r="L31" s="141"/>
      <c r="M31" s="141"/>
      <c r="N31" s="141"/>
      <c r="O31" s="141"/>
      <c r="P31" s="141"/>
      <c r="Q31" s="141"/>
      <c r="R31" s="141"/>
      <c r="S31" s="141"/>
      <c r="T31" s="141"/>
      <c r="U31" s="141"/>
      <c r="V31" s="141"/>
      <c r="W31" s="141"/>
      <c r="X31" s="141"/>
      <c r="Y31" s="132" t="s">
        <v>1</v>
      </c>
      <c r="Z31" s="132"/>
      <c r="AA31" s="132"/>
      <c r="AB31" s="132"/>
      <c r="AC31" s="139"/>
      <c r="AD31" s="139"/>
      <c r="AE31" s="139"/>
      <c r="AF31" s="139"/>
      <c r="AG31" s="139"/>
      <c r="AH31" s="139"/>
      <c r="AI31" s="139"/>
      <c r="AJ31" s="139"/>
      <c r="AK31" s="139"/>
      <c r="AL31" s="139"/>
      <c r="AM31" s="139"/>
      <c r="AN31" s="139"/>
      <c r="AO31" s="139"/>
      <c r="AP31" s="150"/>
      <c r="AQ31" s="13"/>
      <c r="AS31" s="69" t="s">
        <v>179</v>
      </c>
    </row>
    <row r="32" spans="1:45" ht="20.399999999999999" customHeight="1">
      <c r="A32" s="135">
        <v>7</v>
      </c>
      <c r="B32" s="112" t="s">
        <v>49</v>
      </c>
      <c r="C32" s="112"/>
      <c r="D32" s="112"/>
      <c r="E32" s="112"/>
      <c r="F32" s="112"/>
      <c r="G32" s="112"/>
      <c r="H32" s="112"/>
      <c r="I32" s="112"/>
      <c r="J32" s="178"/>
      <c r="K32" s="110" t="s">
        <v>17</v>
      </c>
      <c r="L32" s="111"/>
      <c r="M32" s="111"/>
      <c r="N32" s="142" t="str">
        <f>IF(AF4="","",AF4)</f>
        <v/>
      </c>
      <c r="O32" s="142"/>
      <c r="P32" s="142"/>
      <c r="Q32" s="142"/>
      <c r="R32" s="142"/>
      <c r="S32" s="143"/>
      <c r="T32" s="146" t="s">
        <v>191</v>
      </c>
      <c r="U32" s="132"/>
      <c r="V32" s="132"/>
      <c r="W32" s="132"/>
      <c r="X32" s="132"/>
      <c r="Y32" s="132"/>
      <c r="Z32" s="132"/>
      <c r="AA32" s="132"/>
      <c r="AB32" s="132"/>
      <c r="AC32" s="132"/>
      <c r="AD32" s="132"/>
      <c r="AE32" s="132"/>
      <c r="AF32" s="132"/>
      <c r="AG32" s="132"/>
      <c r="AH32" s="132"/>
      <c r="AI32" s="132"/>
      <c r="AJ32" s="132"/>
      <c r="AK32" s="132"/>
      <c r="AL32" s="132"/>
      <c r="AM32" s="132"/>
      <c r="AN32" s="132"/>
      <c r="AO32" s="132"/>
      <c r="AP32" s="133"/>
      <c r="AQ32" s="13"/>
      <c r="AS32" s="69" t="s">
        <v>192</v>
      </c>
    </row>
    <row r="33" spans="1:68" ht="20.399999999999999" customHeight="1">
      <c r="A33" s="137"/>
      <c r="B33" s="179"/>
      <c r="C33" s="179"/>
      <c r="D33" s="177" t="s">
        <v>182</v>
      </c>
      <c r="E33" s="177"/>
      <c r="F33" s="177"/>
      <c r="G33" s="177"/>
      <c r="H33" s="177"/>
      <c r="I33" s="119" t="s">
        <v>183</v>
      </c>
      <c r="J33" s="120"/>
      <c r="K33" s="148" t="str">
        <f>IF(SUM(AG36:AM38)=0,"",BM38*BD38)</f>
        <v/>
      </c>
      <c r="L33" s="149"/>
      <c r="M33" s="149"/>
      <c r="N33" s="149"/>
      <c r="O33" s="149"/>
      <c r="P33" s="149"/>
      <c r="Q33" s="149"/>
      <c r="R33" s="132" t="s">
        <v>44</v>
      </c>
      <c r="S33" s="133"/>
      <c r="T33" s="147"/>
      <c r="U33" s="108"/>
      <c r="V33" s="108"/>
      <c r="W33" s="108"/>
      <c r="X33" s="108"/>
      <c r="Y33" s="108"/>
      <c r="Z33" s="108"/>
      <c r="AA33" s="108"/>
      <c r="AB33" s="108"/>
      <c r="AC33" s="108"/>
      <c r="AD33" s="132" t="s">
        <v>1</v>
      </c>
      <c r="AE33" s="132"/>
      <c r="AF33" s="108"/>
      <c r="AG33" s="108"/>
      <c r="AH33" s="108"/>
      <c r="AI33" s="108"/>
      <c r="AJ33" s="108"/>
      <c r="AK33" s="108"/>
      <c r="AL33" s="108"/>
      <c r="AM33" s="108"/>
      <c r="AN33" s="108"/>
      <c r="AO33" s="108"/>
      <c r="AP33" s="109"/>
      <c r="AQ33" s="13"/>
      <c r="AS33" s="69" t="s">
        <v>193</v>
      </c>
    </row>
    <row r="34" spans="1:68" ht="20.399999999999999" customHeight="1">
      <c r="A34" s="135">
        <v>8</v>
      </c>
      <c r="B34" s="163" t="s">
        <v>34</v>
      </c>
      <c r="C34" s="163"/>
      <c r="D34" s="163"/>
      <c r="E34" s="163"/>
      <c r="F34" s="163"/>
      <c r="G34" s="163"/>
      <c r="H34" s="163"/>
      <c r="I34" s="163"/>
      <c r="J34" s="164"/>
      <c r="K34" s="144" t="s">
        <v>26</v>
      </c>
      <c r="L34" s="144"/>
      <c r="M34" s="144"/>
      <c r="N34" s="144"/>
      <c r="O34" s="144"/>
      <c r="P34" s="144"/>
      <c r="Q34" s="144"/>
      <c r="R34" s="144"/>
      <c r="S34" s="144"/>
      <c r="T34" s="144" t="s">
        <v>23</v>
      </c>
      <c r="U34" s="144"/>
      <c r="V34" s="144"/>
      <c r="W34" s="144"/>
      <c r="X34" s="144"/>
      <c r="Y34" s="144"/>
      <c r="Z34" s="144"/>
      <c r="AA34" s="144"/>
      <c r="AB34" s="144"/>
      <c r="AC34" s="144"/>
      <c r="AD34" s="144" t="s">
        <v>24</v>
      </c>
      <c r="AE34" s="144"/>
      <c r="AF34" s="144"/>
      <c r="AG34" s="144"/>
      <c r="AH34" s="144"/>
      <c r="AI34" s="144"/>
      <c r="AJ34" s="144"/>
      <c r="AK34" s="144"/>
      <c r="AL34" s="144"/>
      <c r="AM34" s="144"/>
      <c r="AN34" s="144"/>
      <c r="AO34" s="144"/>
      <c r="AP34" s="144"/>
      <c r="AQ34" s="13"/>
      <c r="AS34" s="69" t="s">
        <v>196</v>
      </c>
    </row>
    <row r="35" spans="1:68" ht="20.399999999999999" customHeight="1">
      <c r="A35" s="137"/>
      <c r="B35" s="165"/>
      <c r="C35" s="165"/>
      <c r="D35" s="165"/>
      <c r="E35" s="165"/>
      <c r="F35" s="165"/>
      <c r="G35" s="165"/>
      <c r="H35" s="165"/>
      <c r="I35" s="165"/>
      <c r="J35" s="166"/>
      <c r="K35" s="159" t="str">
        <f>IF(OR(K26="",AG36=""),"",
   IF(OR(
        ISNUMBER(SEARCH("上野原市",K26)),
        ISNUMBER(SEARCH("東部地域広域水道企業団",K26))
     ),
   3300,3839)
)</f>
        <v/>
      </c>
      <c r="L35" s="160"/>
      <c r="M35" s="160"/>
      <c r="N35" s="160"/>
      <c r="O35" s="160"/>
      <c r="P35" s="160"/>
      <c r="Q35" s="160"/>
      <c r="R35" s="160"/>
      <c r="S35" s="161"/>
      <c r="T35" s="145" t="str">
        <f>IF(OR(N32="",K33=""),"",ROUNDUP(K33/CHOOSE(MATCH(N32,{"10t車","8t車","4t車","3t車","2t車"},0),5.55,4.4,2.2,1.6,1.2),0))</f>
        <v/>
      </c>
      <c r="U35" s="145"/>
      <c r="V35" s="145"/>
      <c r="W35" s="145"/>
      <c r="X35" s="145"/>
      <c r="Y35" s="145"/>
      <c r="Z35" s="145"/>
      <c r="AA35" s="145"/>
      <c r="AB35" s="145"/>
      <c r="AC35" s="145"/>
      <c r="AD35" s="167" t="str">
        <f>IF(OR(AF4="",T35="",K35=""),"",ROUND(T35 * CHOOSE(MATCH(AF4,{"10t車","8t車","4t車","3t車","2t車"},0),5.55,4.4,2.2,1.6,1.2) * K35 * 1,1))</f>
        <v/>
      </c>
      <c r="AE35" s="168"/>
      <c r="AF35" s="168"/>
      <c r="AG35" s="168"/>
      <c r="AH35" s="168"/>
      <c r="AI35" s="168"/>
      <c r="AJ35" s="168"/>
      <c r="AK35" s="168"/>
      <c r="AL35" s="168"/>
      <c r="AM35" s="168"/>
      <c r="AN35" s="168"/>
      <c r="AO35" s="168"/>
      <c r="AP35" s="169"/>
      <c r="AQ35" s="13"/>
      <c r="AS35" s="69" t="s">
        <v>180</v>
      </c>
    </row>
    <row r="36" spans="1:68" ht="20.399999999999999" customHeight="1">
      <c r="A36" s="151">
        <v>9</v>
      </c>
      <c r="B36" s="112" t="s">
        <v>42</v>
      </c>
      <c r="C36" s="112"/>
      <c r="D36" s="112"/>
      <c r="E36" s="112"/>
      <c r="F36" s="112"/>
      <c r="G36" s="112"/>
      <c r="H36" s="112"/>
      <c r="I36" s="115" t="s">
        <v>185</v>
      </c>
      <c r="J36" s="116"/>
      <c r="K36" s="5" t="s">
        <v>2</v>
      </c>
      <c r="L36" s="107"/>
      <c r="M36" s="107"/>
      <c r="N36" s="8" t="s">
        <v>18</v>
      </c>
      <c r="O36" s="8"/>
      <c r="P36" s="8"/>
      <c r="Q36" s="8"/>
      <c r="R36" s="8"/>
      <c r="S36" s="8"/>
      <c r="T36" s="121" t="s">
        <v>11</v>
      </c>
      <c r="U36" s="121"/>
      <c r="V36" s="107"/>
      <c r="W36" s="107"/>
      <c r="X36" s="107"/>
      <c r="Y36" s="107"/>
      <c r="Z36" s="107"/>
      <c r="AA36" s="107"/>
      <c r="AB36" s="107"/>
      <c r="AC36" s="107"/>
      <c r="AD36" s="107"/>
      <c r="AE36" s="107"/>
      <c r="AF36" s="2" t="s">
        <v>19</v>
      </c>
      <c r="AG36" s="92"/>
      <c r="AH36" s="92"/>
      <c r="AI36" s="92"/>
      <c r="AJ36" s="92"/>
      <c r="AK36" s="92"/>
      <c r="AL36" s="92"/>
      <c r="AM36" s="92"/>
      <c r="AN36" s="122" t="s">
        <v>44</v>
      </c>
      <c r="AO36" s="122"/>
      <c r="AP36" s="4" t="s">
        <v>16</v>
      </c>
      <c r="AQ36" s="13"/>
      <c r="AS36" s="69" t="s">
        <v>203</v>
      </c>
    </row>
    <row r="37" spans="1:68" ht="20.399999999999999" customHeight="1" thickBot="1">
      <c r="A37" s="152"/>
      <c r="B37" s="113"/>
      <c r="C37" s="113"/>
      <c r="D37" s="113"/>
      <c r="E37" s="113"/>
      <c r="F37" s="113"/>
      <c r="G37" s="113"/>
      <c r="H37" s="113"/>
      <c r="I37" s="117"/>
      <c r="J37" s="118"/>
      <c r="K37" s="5" t="s">
        <v>2</v>
      </c>
      <c r="L37" s="107"/>
      <c r="M37" s="107"/>
      <c r="N37" s="8" t="s">
        <v>18</v>
      </c>
      <c r="O37" s="8"/>
      <c r="P37" s="8"/>
      <c r="Q37" s="8"/>
      <c r="R37" s="8"/>
      <c r="S37" s="8"/>
      <c r="T37" s="121" t="s">
        <v>11</v>
      </c>
      <c r="U37" s="121"/>
      <c r="V37" s="107"/>
      <c r="W37" s="107"/>
      <c r="X37" s="107"/>
      <c r="Y37" s="107"/>
      <c r="Z37" s="107"/>
      <c r="AA37" s="107"/>
      <c r="AB37" s="107"/>
      <c r="AC37" s="107"/>
      <c r="AD37" s="107"/>
      <c r="AE37" s="107"/>
      <c r="AF37" s="2" t="s">
        <v>19</v>
      </c>
      <c r="AG37" s="92"/>
      <c r="AH37" s="92"/>
      <c r="AI37" s="92"/>
      <c r="AJ37" s="92"/>
      <c r="AK37" s="92"/>
      <c r="AL37" s="92"/>
      <c r="AM37" s="92"/>
      <c r="AN37" s="122" t="s">
        <v>44</v>
      </c>
      <c r="AO37" s="122"/>
      <c r="AP37" s="4" t="s">
        <v>16</v>
      </c>
      <c r="AQ37" s="13"/>
      <c r="AS37" s="69" t="s">
        <v>204</v>
      </c>
    </row>
    <row r="38" spans="1:68" ht="20.399999999999999" customHeight="1" thickTop="1" thickBot="1">
      <c r="A38" s="153"/>
      <c r="B38" s="114"/>
      <c r="C38" s="114"/>
      <c r="D38" s="114"/>
      <c r="E38" s="114"/>
      <c r="F38" s="114"/>
      <c r="G38" s="114"/>
      <c r="H38" s="114"/>
      <c r="I38" s="119"/>
      <c r="J38" s="120"/>
      <c r="K38" s="5" t="s">
        <v>2</v>
      </c>
      <c r="L38" s="107"/>
      <c r="M38" s="107"/>
      <c r="N38" s="8" t="s">
        <v>18</v>
      </c>
      <c r="O38" s="8"/>
      <c r="P38" s="8"/>
      <c r="Q38" s="8"/>
      <c r="R38" s="8"/>
      <c r="S38" s="8"/>
      <c r="T38" s="121" t="s">
        <v>11</v>
      </c>
      <c r="U38" s="121"/>
      <c r="V38" s="107"/>
      <c r="W38" s="107"/>
      <c r="X38" s="107"/>
      <c r="Y38" s="107"/>
      <c r="Z38" s="107"/>
      <c r="AA38" s="107"/>
      <c r="AB38" s="107"/>
      <c r="AC38" s="107"/>
      <c r="AD38" s="107"/>
      <c r="AE38" s="107"/>
      <c r="AF38" s="2" t="s">
        <v>19</v>
      </c>
      <c r="AG38" s="92"/>
      <c r="AH38" s="92"/>
      <c r="AI38" s="92"/>
      <c r="AJ38" s="92"/>
      <c r="AK38" s="92"/>
      <c r="AL38" s="92"/>
      <c r="AM38" s="92"/>
      <c r="AN38" s="122" t="s">
        <v>44</v>
      </c>
      <c r="AO38" s="122"/>
      <c r="AP38" s="4" t="s">
        <v>16</v>
      </c>
      <c r="AQ38" s="13"/>
      <c r="AS38" s="158" t="s">
        <v>197</v>
      </c>
      <c r="AT38" s="158"/>
      <c r="AU38" s="170" t="str">
        <f>IF(AG36="","",SUM(AG36:AM38))</f>
        <v/>
      </c>
      <c r="AV38" s="170"/>
      <c r="AW38" s="170"/>
      <c r="AX38" s="170"/>
      <c r="AY38" s="170"/>
      <c r="AZ38" s="158" t="s">
        <v>44</v>
      </c>
      <c r="BA38" s="158"/>
      <c r="BB38" s="171" t="s">
        <v>198</v>
      </c>
      <c r="BC38" s="171"/>
      <c r="BD38" s="172" t="str">
        <f>IF($AF$4="","",
    IF($K$26="神奈川県企業庁",
        CHOOSE(MATCH($AF$4,{"10t車","8t車","4t車","3t車","2t車"},0),
               5.27,4.4,2.2,1.6,1.2),
        CHOOSE(MATCH($AF$4,{"10t車","8t車","4t車","3t車","2t車"},0),
               5.55,4.4,2.2,1.6,1.2)
    )
)</f>
        <v/>
      </c>
      <c r="BE38" s="173"/>
      <c r="BF38" s="173"/>
      <c r="BG38" s="174"/>
      <c r="BH38" s="157" t="s">
        <v>205</v>
      </c>
      <c r="BI38" s="158"/>
      <c r="BJ38" s="158"/>
      <c r="BK38" s="155" t="s">
        <v>199</v>
      </c>
      <c r="BL38" s="155"/>
      <c r="BM38" s="156" t="str">
        <f>IF(AU38="","",ROUNDUP(AU38/BD38,0))</f>
        <v/>
      </c>
      <c r="BN38" s="156"/>
      <c r="BO38" s="156"/>
      <c r="BP38" s="74" t="s">
        <v>200</v>
      </c>
    </row>
    <row r="39" spans="1:68" ht="20.399999999999999" customHeight="1" thickTop="1">
      <c r="A39" s="135">
        <v>10</v>
      </c>
      <c r="B39" s="97" t="s">
        <v>190</v>
      </c>
      <c r="C39" s="97"/>
      <c r="D39" s="97"/>
      <c r="E39" s="97"/>
      <c r="F39" s="97"/>
      <c r="G39" s="97"/>
      <c r="H39" s="97"/>
      <c r="I39" s="97"/>
      <c r="J39" s="98"/>
      <c r="K39" s="103"/>
      <c r="L39" s="104"/>
      <c r="M39" s="105" t="s">
        <v>3</v>
      </c>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6"/>
      <c r="AQ39" s="13"/>
      <c r="AS39" s="69" t="s">
        <v>202</v>
      </c>
    </row>
    <row r="40" spans="1:68" ht="20.399999999999999" customHeight="1">
      <c r="A40" s="136"/>
      <c r="B40" s="99"/>
      <c r="C40" s="99"/>
      <c r="D40" s="99"/>
      <c r="E40" s="99"/>
      <c r="F40" s="99"/>
      <c r="G40" s="99"/>
      <c r="H40" s="99"/>
      <c r="I40" s="99"/>
      <c r="J40" s="100"/>
      <c r="K40" s="103"/>
      <c r="L40" s="104"/>
      <c r="M40" s="105" t="s">
        <v>4</v>
      </c>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6"/>
      <c r="AQ40" s="13"/>
      <c r="AS40" s="69" t="s">
        <v>201</v>
      </c>
    </row>
    <row r="41" spans="1:68" ht="20.399999999999999" customHeight="1">
      <c r="A41" s="137"/>
      <c r="B41" s="101"/>
      <c r="C41" s="101"/>
      <c r="D41" s="101"/>
      <c r="E41" s="101"/>
      <c r="F41" s="101"/>
      <c r="G41" s="101"/>
      <c r="H41" s="101"/>
      <c r="I41" s="101"/>
      <c r="J41" s="102"/>
      <c r="K41" s="103"/>
      <c r="L41" s="104"/>
      <c r="M41" s="105" t="s">
        <v>5</v>
      </c>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6"/>
      <c r="AQ41" s="13"/>
      <c r="AS41" s="69"/>
    </row>
    <row r="42" spans="1:68" ht="3" customHeight="1">
      <c r="A42" s="23"/>
      <c r="B42" s="23"/>
      <c r="C42" s="23"/>
      <c r="D42" s="23"/>
      <c r="E42" s="23"/>
      <c r="F42" s="23"/>
      <c r="G42" s="23"/>
      <c r="H42" s="23"/>
      <c r="I42" s="23"/>
      <c r="J42" s="23"/>
      <c r="K42" s="11"/>
      <c r="L42" s="11"/>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13"/>
    </row>
    <row r="43" spans="1:68" ht="20.399999999999999" customHeight="1">
      <c r="A43" s="23" t="s">
        <v>31</v>
      </c>
      <c r="B43" s="23"/>
      <c r="C43" s="23"/>
      <c r="D43" s="23"/>
      <c r="E43" s="23"/>
      <c r="F43" s="23" t="s">
        <v>50</v>
      </c>
      <c r="G43" s="23"/>
      <c r="H43" s="23"/>
      <c r="I43" s="23"/>
      <c r="J43" s="23"/>
      <c r="K43" s="11"/>
      <c r="L43" s="11"/>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13"/>
    </row>
    <row r="44" spans="1:68" ht="20.399999999999999" customHeight="1">
      <c r="A44" s="13"/>
      <c r="B44" s="13"/>
      <c r="C44" s="13"/>
      <c r="D44" s="13"/>
      <c r="E44" s="13"/>
      <c r="F44" s="23" t="s">
        <v>256</v>
      </c>
      <c r="G44" s="13"/>
      <c r="H44" s="13"/>
      <c r="I44" s="13"/>
      <c r="J44" s="13"/>
      <c r="K44" s="13"/>
      <c r="L44" s="13"/>
      <c r="M44" s="13"/>
      <c r="N44" s="13"/>
      <c r="O44" s="13"/>
      <c r="P44" s="13"/>
      <c r="Q44" s="13"/>
      <c r="S44" s="13" t="s">
        <v>51</v>
      </c>
      <c r="U44" s="13"/>
      <c r="V44" s="13"/>
      <c r="W44" s="13"/>
      <c r="X44" s="13"/>
      <c r="Y44" s="13"/>
      <c r="Z44" s="13"/>
      <c r="AB44" s="13" t="s">
        <v>52</v>
      </c>
      <c r="AC44" s="13"/>
      <c r="AD44" s="13"/>
      <c r="AE44" s="13"/>
      <c r="AF44" s="13"/>
      <c r="AG44" s="13"/>
      <c r="AI44" s="13" t="s">
        <v>53</v>
      </c>
      <c r="AJ44" s="13"/>
      <c r="AK44" s="13"/>
      <c r="AL44" s="13"/>
      <c r="AM44" s="13"/>
      <c r="AN44" s="13"/>
      <c r="AO44" s="13"/>
      <c r="AP44" s="13"/>
      <c r="AQ44" s="13"/>
    </row>
    <row r="45" spans="1:68" ht="20.399999999999999" customHeight="1">
      <c r="A45" s="13"/>
      <c r="B45" s="13"/>
      <c r="C45" s="13"/>
      <c r="D45" s="13"/>
      <c r="E45" s="13"/>
      <c r="F45" s="13" t="s">
        <v>207</v>
      </c>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row>
    <row r="46" spans="1:68" ht="20.399999999999999" customHeight="1">
      <c r="A46" s="13"/>
      <c r="B46" s="13"/>
      <c r="C46" s="13"/>
      <c r="D46" s="13"/>
      <c r="E46" s="13"/>
      <c r="F46" s="13" t="s">
        <v>206</v>
      </c>
      <c r="G46" s="13"/>
      <c r="H46" s="13"/>
      <c r="I46" s="13"/>
      <c r="J46" s="13"/>
      <c r="K46" s="13"/>
      <c r="L46" s="13"/>
      <c r="M46" s="13"/>
      <c r="P46" s="13"/>
      <c r="Q46" s="13" t="s">
        <v>54</v>
      </c>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row>
    <row r="47" spans="1:68" ht="6"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row>
    <row r="48" spans="1:68" ht="20.399999999999999" customHeight="1">
      <c r="A48" s="29" t="s">
        <v>186</v>
      </c>
      <c r="B48" s="29"/>
      <c r="C48" s="29"/>
      <c r="D48" s="29"/>
      <c r="E48" s="29"/>
      <c r="F48" s="29"/>
      <c r="G48" s="29"/>
      <c r="H48" s="29"/>
      <c r="I48" s="29"/>
      <c r="J48" s="29"/>
      <c r="K48" s="29"/>
      <c r="L48" s="29"/>
      <c r="M48" s="29"/>
      <c r="N48" s="29"/>
      <c r="O48" s="29"/>
      <c r="P48" s="29"/>
      <c r="Q48" s="29"/>
      <c r="R48" s="29"/>
      <c r="S48" s="29"/>
      <c r="T48" s="29"/>
      <c r="U48" s="29" t="s">
        <v>187</v>
      </c>
      <c r="V48" s="29"/>
      <c r="X48" s="29"/>
      <c r="Y48" s="29"/>
      <c r="Z48" s="29"/>
      <c r="AA48" s="29"/>
      <c r="AB48" s="29"/>
      <c r="AC48" s="29"/>
      <c r="AD48" s="29"/>
      <c r="AE48" s="29"/>
      <c r="AF48" s="29"/>
      <c r="AG48" s="29"/>
      <c r="AH48" s="29"/>
      <c r="AI48" s="29"/>
      <c r="AJ48" s="29"/>
      <c r="AK48" s="13"/>
      <c r="AL48" s="13"/>
      <c r="AM48" s="13"/>
      <c r="AN48" s="13"/>
      <c r="AO48" s="13"/>
      <c r="AP48" s="13"/>
      <c r="AQ48" s="13"/>
    </row>
    <row r="49" spans="1:45" ht="20.399999999999999" customHeight="1">
      <c r="A49" s="29" t="s">
        <v>188</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13"/>
      <c r="AL49" s="13"/>
      <c r="AM49" s="13"/>
      <c r="AN49" s="13"/>
      <c r="AO49" s="13"/>
      <c r="AP49" s="13"/>
      <c r="AQ49" s="13"/>
    </row>
    <row r="50" spans="1:45" ht="20.399999999999999" customHeight="1">
      <c r="A50" s="29" t="s">
        <v>189</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13"/>
      <c r="AL50" s="13"/>
      <c r="AM50" s="13"/>
      <c r="AN50" s="13"/>
      <c r="AO50" s="13"/>
      <c r="AP50" s="13"/>
      <c r="AQ50" s="13"/>
    </row>
    <row r="51" spans="1:45" s="3" customFormat="1" ht="13.8" customHeight="1">
      <c r="AS51" s="70"/>
    </row>
    <row r="52" spans="1:45" s="3" customFormat="1" ht="13.8" customHeight="1">
      <c r="A52" s="1"/>
      <c r="B52" s="1"/>
      <c r="C52" s="1"/>
      <c r="AS52" s="70"/>
    </row>
    <row r="53" spans="1:45" s="3" customFormat="1" ht="13.8" customHeight="1">
      <c r="B53" s="1"/>
      <c r="C53" s="1"/>
      <c r="AS53" s="70"/>
    </row>
    <row r="54" spans="1:45" s="3" customFormat="1" ht="13.8" customHeight="1">
      <c r="B54" s="1"/>
      <c r="C54" s="1"/>
      <c r="AS54" s="70"/>
    </row>
    <row r="55" spans="1:45" s="3" customFormat="1" ht="13.8" customHeight="1">
      <c r="B55" s="1"/>
      <c r="C55" s="1"/>
      <c r="AS55" s="70"/>
    </row>
    <row r="56" spans="1:45" s="3" customFormat="1" ht="13.8" customHeight="1">
      <c r="C56" s="1"/>
      <c r="D56" s="1"/>
      <c r="AS56" s="70"/>
    </row>
    <row r="57" spans="1:45" s="3" customFormat="1" ht="13.8" customHeight="1">
      <c r="C57" s="1"/>
      <c r="D57" s="1"/>
      <c r="AS57" s="70"/>
    </row>
    <row r="58" spans="1:45" s="3" customFormat="1" ht="13.8" customHeight="1">
      <c r="B58" s="1"/>
      <c r="C58" s="1"/>
      <c r="D58" s="1"/>
      <c r="AS58" s="70"/>
    </row>
    <row r="59" spans="1:45" ht="18" customHeight="1"/>
    <row r="60" spans="1:45" ht="18" customHeight="1"/>
    <row r="61" spans="1:45" ht="18" customHeight="1"/>
    <row r="62" spans="1:45" ht="18" customHeight="1"/>
  </sheetData>
  <mergeCells count="109">
    <mergeCell ref="BK38:BL38"/>
    <mergeCell ref="BM38:BO38"/>
    <mergeCell ref="BH38:BJ38"/>
    <mergeCell ref="K35:S35"/>
    <mergeCell ref="AN37:AO37"/>
    <mergeCell ref="AN38:AO38"/>
    <mergeCell ref="AE2:AQ2"/>
    <mergeCell ref="A32:A33"/>
    <mergeCell ref="B34:J35"/>
    <mergeCell ref="A34:A35"/>
    <mergeCell ref="AD35:AP35"/>
    <mergeCell ref="AU38:AY38"/>
    <mergeCell ref="AS38:AT38"/>
    <mergeCell ref="AZ38:BA38"/>
    <mergeCell ref="BB38:BC38"/>
    <mergeCell ref="BD38:BG38"/>
    <mergeCell ref="Y6:AA6"/>
    <mergeCell ref="I31:J31"/>
    <mergeCell ref="I27:J27"/>
    <mergeCell ref="D33:H33"/>
    <mergeCell ref="B32:J32"/>
    <mergeCell ref="B33:C33"/>
    <mergeCell ref="I33:J33"/>
    <mergeCell ref="J16:P16"/>
    <mergeCell ref="A39:A41"/>
    <mergeCell ref="K30:X30"/>
    <mergeCell ref="K31:X31"/>
    <mergeCell ref="T36:U36"/>
    <mergeCell ref="N32:S32"/>
    <mergeCell ref="K34:S34"/>
    <mergeCell ref="T34:AC34"/>
    <mergeCell ref="T35:AC35"/>
    <mergeCell ref="T32:AP32"/>
    <mergeCell ref="T33:AC33"/>
    <mergeCell ref="AD33:AE33"/>
    <mergeCell ref="AD34:AP34"/>
    <mergeCell ref="K33:Q33"/>
    <mergeCell ref="Y30:AB30"/>
    <mergeCell ref="Y31:AB31"/>
    <mergeCell ref="AC30:AP30"/>
    <mergeCell ref="AC31:AP31"/>
    <mergeCell ref="A36:A38"/>
    <mergeCell ref="V38:AE38"/>
    <mergeCell ref="Q13:W13"/>
    <mergeCell ref="AO14:AP14"/>
    <mergeCell ref="V19:AB19"/>
    <mergeCell ref="AC19:AQ19"/>
    <mergeCell ref="A9:N9"/>
    <mergeCell ref="J11:P11"/>
    <mergeCell ref="H6:J6"/>
    <mergeCell ref="P6:X6"/>
    <mergeCell ref="R33:S33"/>
    <mergeCell ref="K28:AP28"/>
    <mergeCell ref="K29:AP29"/>
    <mergeCell ref="K26:AP26"/>
    <mergeCell ref="K27:AP27"/>
    <mergeCell ref="V16:AQ16"/>
    <mergeCell ref="Y17:AG17"/>
    <mergeCell ref="Y18:AG18"/>
    <mergeCell ref="AH17:AI17"/>
    <mergeCell ref="AJ17:AQ17"/>
    <mergeCell ref="Q16:U16"/>
    <mergeCell ref="Q17:U17"/>
    <mergeCell ref="V17:X17"/>
    <mergeCell ref="V18:X18"/>
    <mergeCell ref="B39:J41"/>
    <mergeCell ref="K39:L39"/>
    <mergeCell ref="M39:AP39"/>
    <mergeCell ref="K40:L40"/>
    <mergeCell ref="L36:M36"/>
    <mergeCell ref="M40:AP40"/>
    <mergeCell ref="K41:L41"/>
    <mergeCell ref="M41:AP41"/>
    <mergeCell ref="AF33:AP33"/>
    <mergeCell ref="L38:M38"/>
    <mergeCell ref="B36:H38"/>
    <mergeCell ref="I36:J38"/>
    <mergeCell ref="L37:M37"/>
    <mergeCell ref="T37:U37"/>
    <mergeCell ref="AG36:AM36"/>
    <mergeCell ref="V37:AE37"/>
    <mergeCell ref="AG38:AM38"/>
    <mergeCell ref="AN36:AO36"/>
    <mergeCell ref="T38:U38"/>
    <mergeCell ref="V36:AE36"/>
    <mergeCell ref="AG37:AM37"/>
    <mergeCell ref="AA4:AE4"/>
    <mergeCell ref="W4:X4"/>
    <mergeCell ref="AF4:AL4"/>
    <mergeCell ref="D6:E6"/>
    <mergeCell ref="K6:M6"/>
    <mergeCell ref="X12:AP12"/>
    <mergeCell ref="X13:AP13"/>
    <mergeCell ref="X11:AF11"/>
    <mergeCell ref="AD6:AL6"/>
    <mergeCell ref="AM6:AN6"/>
    <mergeCell ref="AB6:AC6"/>
    <mergeCell ref="K32:M32"/>
    <mergeCell ref="A24:AQ24"/>
    <mergeCell ref="A4:V4"/>
    <mergeCell ref="X14:AN14"/>
    <mergeCell ref="A21:AQ21"/>
    <mergeCell ref="A22:AQ22"/>
    <mergeCell ref="A23:AQ23"/>
    <mergeCell ref="A8:N8"/>
    <mergeCell ref="Q14:W14"/>
    <mergeCell ref="K12:P12"/>
    <mergeCell ref="Q11:W11"/>
    <mergeCell ref="Q12:W12"/>
  </mergeCells>
  <phoneticPr fontId="1"/>
  <dataValidations count="4">
    <dataValidation type="list" allowBlank="1" showInputMessage="1" showErrorMessage="1" sqref="AF4:AF5" xr:uid="{FB079986-340C-420C-96C8-D9202F96C523}">
      <formula1>"10t車,8t車,4t車,3t車,2t車"</formula1>
    </dataValidation>
    <dataValidation type="list" allowBlank="1" showInputMessage="1" showErrorMessage="1" sqref="L36:M38" xr:uid="{E251CCE8-02DE-44A3-A090-94AC2C3DF9FE}">
      <formula1>"1,2,3"</formula1>
    </dataValidation>
    <dataValidation type="list" allowBlank="1" showInputMessage="1" showErrorMessage="1" sqref="V36:V38" xr:uid="{F6B3BA22-E609-4AF6-8D7E-7C666913F0B0}">
      <formula1>"良質土,粘土,砂質土,礫質土,砕石,玉石混じり土,その他"</formula1>
    </dataValidation>
    <dataValidation type="list" allowBlank="1" showInputMessage="1" sqref="K26:AP26" xr:uid="{B9E692C8-15A9-4E41-8D14-9304987B4FA4}">
      <formula1>"神奈川県企業庁,上野原市,東部地域広域水道企業団"</formula1>
    </dataValidation>
  </dataValidations>
  <pageMargins left="0.70866141732283472" right="0" top="0.55118110236220474" bottom="0.23622047244094491" header="0.59055118110236227" footer="0.19685039370078741"/>
  <pageSetup paperSize="9" scale="97" orientation="portrait" blackAndWhite="1" r:id="rId1"/>
  <headerFooter>
    <oddFooter>&amp;R【第3版：2026.1.6】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
                <anchor moveWithCells="1">
                  <from>
                    <xdr:col>5</xdr:col>
                    <xdr:colOff>53340</xdr:colOff>
                    <xdr:row>5</xdr:row>
                    <xdr:rowOff>30480</xdr:rowOff>
                  </from>
                  <to>
                    <xdr:col>6</xdr:col>
                    <xdr:colOff>144780</xdr:colOff>
                    <xdr:row>6</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from>
                    <xdr:col>13</xdr:col>
                    <xdr:colOff>53340</xdr:colOff>
                    <xdr:row>5</xdr:row>
                    <xdr:rowOff>30480</xdr:rowOff>
                  </from>
                  <to>
                    <xdr:col>14</xdr:col>
                    <xdr:colOff>144780</xdr:colOff>
                    <xdr:row>6</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ltText="">
                <anchor moveWithCells="1">
                  <from>
                    <xdr:col>27</xdr:col>
                    <xdr:colOff>53340</xdr:colOff>
                    <xdr:row>5</xdr:row>
                    <xdr:rowOff>30480</xdr:rowOff>
                  </from>
                  <to>
                    <xdr:col>28</xdr:col>
                    <xdr:colOff>144780</xdr:colOff>
                    <xdr:row>6</xdr:row>
                    <xdr:rowOff>0</xdr:rowOff>
                  </to>
                </anchor>
              </controlPr>
            </control>
          </mc:Choice>
        </mc:AlternateContent>
        <mc:AlternateContent xmlns:mc="http://schemas.openxmlformats.org/markup-compatibility/2006">
          <mc:Choice Requires="x14">
            <control shapeId="1034" r:id="rId7" name="Check Box 10">
              <controlPr defaultSize="0" autoFill="0" autoLine="0" autoPict="0" altText="">
                <anchor moveWithCells="1">
                  <from>
                    <xdr:col>10</xdr:col>
                    <xdr:colOff>45720</xdr:colOff>
                    <xdr:row>38</xdr:row>
                    <xdr:rowOff>7620</xdr:rowOff>
                  </from>
                  <to>
                    <xdr:col>11</xdr:col>
                    <xdr:colOff>99060</xdr:colOff>
                    <xdr:row>38</xdr:row>
                    <xdr:rowOff>251460</xdr:rowOff>
                  </to>
                </anchor>
              </controlPr>
            </control>
          </mc:Choice>
        </mc:AlternateContent>
        <mc:AlternateContent xmlns:mc="http://schemas.openxmlformats.org/markup-compatibility/2006">
          <mc:Choice Requires="x14">
            <control shapeId="1035" r:id="rId8" name="Check Box 11">
              <controlPr defaultSize="0" autoFill="0" autoLine="0" autoPict="0" altText="">
                <anchor moveWithCells="1">
                  <from>
                    <xdr:col>10</xdr:col>
                    <xdr:colOff>45720</xdr:colOff>
                    <xdr:row>39</xdr:row>
                    <xdr:rowOff>7620</xdr:rowOff>
                  </from>
                  <to>
                    <xdr:col>11</xdr:col>
                    <xdr:colOff>99060</xdr:colOff>
                    <xdr:row>39</xdr:row>
                    <xdr:rowOff>251460</xdr:rowOff>
                  </to>
                </anchor>
              </controlPr>
            </control>
          </mc:Choice>
        </mc:AlternateContent>
        <mc:AlternateContent xmlns:mc="http://schemas.openxmlformats.org/markup-compatibility/2006">
          <mc:Choice Requires="x14">
            <control shapeId="1036" r:id="rId9" name="Check Box 12">
              <controlPr defaultSize="0" autoFill="0" autoLine="0" autoPict="0" altText="">
                <anchor moveWithCells="1">
                  <from>
                    <xdr:col>10</xdr:col>
                    <xdr:colOff>45720</xdr:colOff>
                    <xdr:row>40</xdr:row>
                    <xdr:rowOff>7620</xdr:rowOff>
                  </from>
                  <to>
                    <xdr:col>11</xdr:col>
                    <xdr:colOff>99060</xdr:colOff>
                    <xdr:row>40</xdr:row>
                    <xdr:rowOff>251460</xdr:rowOff>
                  </to>
                </anchor>
              </controlPr>
            </control>
          </mc:Choice>
        </mc:AlternateContent>
        <mc:AlternateContent xmlns:mc="http://schemas.openxmlformats.org/markup-compatibility/2006">
          <mc:Choice Requires="x14">
            <control shapeId="1061" r:id="rId10" name="Check Box 37">
              <controlPr defaultSize="0" autoFill="0" autoLine="0" autoPict="0" altText="">
                <anchor moveWithCells="1">
                  <from>
                    <xdr:col>1</xdr:col>
                    <xdr:colOff>45720</xdr:colOff>
                    <xdr:row>32</xdr:row>
                    <xdr:rowOff>7620</xdr:rowOff>
                  </from>
                  <to>
                    <xdr:col>2</xdr:col>
                    <xdr:colOff>137160</xdr:colOff>
                    <xdr:row>32</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7BE1B-4912-4547-B963-2DE0DAB2CB20}">
  <sheetPr>
    <pageSetUpPr fitToPage="1"/>
  </sheetPr>
  <dimension ref="A1:AC72"/>
  <sheetViews>
    <sheetView view="pageBreakPreview" zoomScale="110" zoomScaleNormal="100" zoomScaleSheetLayoutView="110" workbookViewId="0">
      <selection activeCell="AD7" sqref="AD7"/>
    </sheetView>
  </sheetViews>
  <sheetFormatPr defaultRowHeight="13.2"/>
  <cols>
    <col min="1" max="1" width="2.6640625" style="34" customWidth="1"/>
    <col min="2" max="2" width="15.109375" style="34" customWidth="1"/>
    <col min="3" max="27" width="3.109375" style="34" customWidth="1"/>
    <col min="28" max="28" width="2" style="34" customWidth="1"/>
    <col min="29" max="257" width="8.88671875" style="34"/>
    <col min="258" max="258" width="2.6640625" style="34" customWidth="1"/>
    <col min="259" max="259" width="15.109375" style="34" customWidth="1"/>
    <col min="260" max="283" width="3.109375" style="34" customWidth="1"/>
    <col min="284" max="513" width="8.88671875" style="34"/>
    <col min="514" max="514" width="2.6640625" style="34" customWidth="1"/>
    <col min="515" max="515" width="15.109375" style="34" customWidth="1"/>
    <col min="516" max="539" width="3.109375" style="34" customWidth="1"/>
    <col min="540" max="769" width="8.88671875" style="34"/>
    <col min="770" max="770" width="2.6640625" style="34" customWidth="1"/>
    <col min="771" max="771" width="15.109375" style="34" customWidth="1"/>
    <col min="772" max="795" width="3.109375" style="34" customWidth="1"/>
    <col min="796" max="1025" width="8.88671875" style="34"/>
    <col min="1026" max="1026" width="2.6640625" style="34" customWidth="1"/>
    <col min="1027" max="1027" width="15.109375" style="34" customWidth="1"/>
    <col min="1028" max="1051" width="3.109375" style="34" customWidth="1"/>
    <col min="1052" max="1281" width="8.88671875" style="34"/>
    <col min="1282" max="1282" width="2.6640625" style="34" customWidth="1"/>
    <col min="1283" max="1283" width="15.109375" style="34" customWidth="1"/>
    <col min="1284" max="1307" width="3.109375" style="34" customWidth="1"/>
    <col min="1308" max="1537" width="8.88671875" style="34"/>
    <col min="1538" max="1538" width="2.6640625" style="34" customWidth="1"/>
    <col min="1539" max="1539" width="15.109375" style="34" customWidth="1"/>
    <col min="1540" max="1563" width="3.109375" style="34" customWidth="1"/>
    <col min="1564" max="1793" width="8.88671875" style="34"/>
    <col min="1794" max="1794" width="2.6640625" style="34" customWidth="1"/>
    <col min="1795" max="1795" width="15.109375" style="34" customWidth="1"/>
    <col min="1796" max="1819" width="3.109375" style="34" customWidth="1"/>
    <col min="1820" max="2049" width="8.88671875" style="34"/>
    <col min="2050" max="2050" width="2.6640625" style="34" customWidth="1"/>
    <col min="2051" max="2051" width="15.109375" style="34" customWidth="1"/>
    <col min="2052" max="2075" width="3.109375" style="34" customWidth="1"/>
    <col min="2076" max="2305" width="8.88671875" style="34"/>
    <col min="2306" max="2306" width="2.6640625" style="34" customWidth="1"/>
    <col min="2307" max="2307" width="15.109375" style="34" customWidth="1"/>
    <col min="2308" max="2331" width="3.109375" style="34" customWidth="1"/>
    <col min="2332" max="2561" width="8.88671875" style="34"/>
    <col min="2562" max="2562" width="2.6640625" style="34" customWidth="1"/>
    <col min="2563" max="2563" width="15.109375" style="34" customWidth="1"/>
    <col min="2564" max="2587" width="3.109375" style="34" customWidth="1"/>
    <col min="2588" max="2817" width="8.88671875" style="34"/>
    <col min="2818" max="2818" width="2.6640625" style="34" customWidth="1"/>
    <col min="2819" max="2819" width="15.109375" style="34" customWidth="1"/>
    <col min="2820" max="2843" width="3.109375" style="34" customWidth="1"/>
    <col min="2844" max="3073" width="8.88671875" style="34"/>
    <col min="3074" max="3074" width="2.6640625" style="34" customWidth="1"/>
    <col min="3075" max="3075" width="15.109375" style="34" customWidth="1"/>
    <col min="3076" max="3099" width="3.109375" style="34" customWidth="1"/>
    <col min="3100" max="3329" width="8.88671875" style="34"/>
    <col min="3330" max="3330" width="2.6640625" style="34" customWidth="1"/>
    <col min="3331" max="3331" width="15.109375" style="34" customWidth="1"/>
    <col min="3332" max="3355" width="3.109375" style="34" customWidth="1"/>
    <col min="3356" max="3585" width="8.88671875" style="34"/>
    <col min="3586" max="3586" width="2.6640625" style="34" customWidth="1"/>
    <col min="3587" max="3587" width="15.109375" style="34" customWidth="1"/>
    <col min="3588" max="3611" width="3.109375" style="34" customWidth="1"/>
    <col min="3612" max="3841" width="8.88671875" style="34"/>
    <col min="3842" max="3842" width="2.6640625" style="34" customWidth="1"/>
    <col min="3843" max="3843" width="15.109375" style="34" customWidth="1"/>
    <col min="3844" max="3867" width="3.109375" style="34" customWidth="1"/>
    <col min="3868" max="4097" width="8.88671875" style="34"/>
    <col min="4098" max="4098" width="2.6640625" style="34" customWidth="1"/>
    <col min="4099" max="4099" width="15.109375" style="34" customWidth="1"/>
    <col min="4100" max="4123" width="3.109375" style="34" customWidth="1"/>
    <col min="4124" max="4353" width="8.88671875" style="34"/>
    <col min="4354" max="4354" width="2.6640625" style="34" customWidth="1"/>
    <col min="4355" max="4355" width="15.109375" style="34" customWidth="1"/>
    <col min="4356" max="4379" width="3.109375" style="34" customWidth="1"/>
    <col min="4380" max="4609" width="8.88671875" style="34"/>
    <col min="4610" max="4610" width="2.6640625" style="34" customWidth="1"/>
    <col min="4611" max="4611" width="15.109375" style="34" customWidth="1"/>
    <col min="4612" max="4635" width="3.109375" style="34" customWidth="1"/>
    <col min="4636" max="4865" width="8.88671875" style="34"/>
    <col min="4866" max="4866" width="2.6640625" style="34" customWidth="1"/>
    <col min="4867" max="4867" width="15.109375" style="34" customWidth="1"/>
    <col min="4868" max="4891" width="3.109375" style="34" customWidth="1"/>
    <col min="4892" max="5121" width="8.88671875" style="34"/>
    <col min="5122" max="5122" width="2.6640625" style="34" customWidth="1"/>
    <col min="5123" max="5123" width="15.109375" style="34" customWidth="1"/>
    <col min="5124" max="5147" width="3.109375" style="34" customWidth="1"/>
    <col min="5148" max="5377" width="8.88671875" style="34"/>
    <col min="5378" max="5378" width="2.6640625" style="34" customWidth="1"/>
    <col min="5379" max="5379" width="15.109375" style="34" customWidth="1"/>
    <col min="5380" max="5403" width="3.109375" style="34" customWidth="1"/>
    <col min="5404" max="5633" width="8.88671875" style="34"/>
    <col min="5634" max="5634" width="2.6640625" style="34" customWidth="1"/>
    <col min="5635" max="5635" width="15.109375" style="34" customWidth="1"/>
    <col min="5636" max="5659" width="3.109375" style="34" customWidth="1"/>
    <col min="5660" max="5889" width="8.88671875" style="34"/>
    <col min="5890" max="5890" width="2.6640625" style="34" customWidth="1"/>
    <col min="5891" max="5891" width="15.109375" style="34" customWidth="1"/>
    <col min="5892" max="5915" width="3.109375" style="34" customWidth="1"/>
    <col min="5916" max="6145" width="8.88671875" style="34"/>
    <col min="6146" max="6146" width="2.6640625" style="34" customWidth="1"/>
    <col min="6147" max="6147" width="15.109375" style="34" customWidth="1"/>
    <col min="6148" max="6171" width="3.109375" style="34" customWidth="1"/>
    <col min="6172" max="6401" width="8.88671875" style="34"/>
    <col min="6402" max="6402" width="2.6640625" style="34" customWidth="1"/>
    <col min="6403" max="6403" width="15.109375" style="34" customWidth="1"/>
    <col min="6404" max="6427" width="3.109375" style="34" customWidth="1"/>
    <col min="6428" max="6657" width="8.88671875" style="34"/>
    <col min="6658" max="6658" width="2.6640625" style="34" customWidth="1"/>
    <col min="6659" max="6659" width="15.109375" style="34" customWidth="1"/>
    <col min="6660" max="6683" width="3.109375" style="34" customWidth="1"/>
    <col min="6684" max="6913" width="8.88671875" style="34"/>
    <col min="6914" max="6914" width="2.6640625" style="34" customWidth="1"/>
    <col min="6915" max="6915" width="15.109375" style="34" customWidth="1"/>
    <col min="6916" max="6939" width="3.109375" style="34" customWidth="1"/>
    <col min="6940" max="7169" width="8.88671875" style="34"/>
    <col min="7170" max="7170" width="2.6640625" style="34" customWidth="1"/>
    <col min="7171" max="7171" width="15.109375" style="34" customWidth="1"/>
    <col min="7172" max="7195" width="3.109375" style="34" customWidth="1"/>
    <col min="7196" max="7425" width="8.88671875" style="34"/>
    <col min="7426" max="7426" width="2.6640625" style="34" customWidth="1"/>
    <col min="7427" max="7427" width="15.109375" style="34" customWidth="1"/>
    <col min="7428" max="7451" width="3.109375" style="34" customWidth="1"/>
    <col min="7452" max="7681" width="8.88671875" style="34"/>
    <col min="7682" max="7682" width="2.6640625" style="34" customWidth="1"/>
    <col min="7683" max="7683" width="15.109375" style="34" customWidth="1"/>
    <col min="7684" max="7707" width="3.109375" style="34" customWidth="1"/>
    <col min="7708" max="7937" width="8.88671875" style="34"/>
    <col min="7938" max="7938" width="2.6640625" style="34" customWidth="1"/>
    <col min="7939" max="7939" width="15.109375" style="34" customWidth="1"/>
    <col min="7940" max="7963" width="3.109375" style="34" customWidth="1"/>
    <col min="7964" max="8193" width="8.88671875" style="34"/>
    <col min="8194" max="8194" width="2.6640625" style="34" customWidth="1"/>
    <col min="8195" max="8195" width="15.109375" style="34" customWidth="1"/>
    <col min="8196" max="8219" width="3.109375" style="34" customWidth="1"/>
    <col min="8220" max="8449" width="8.88671875" style="34"/>
    <col min="8450" max="8450" width="2.6640625" style="34" customWidth="1"/>
    <col min="8451" max="8451" width="15.109375" style="34" customWidth="1"/>
    <col min="8452" max="8475" width="3.109375" style="34" customWidth="1"/>
    <col min="8476" max="8705" width="8.88671875" style="34"/>
    <col min="8706" max="8706" width="2.6640625" style="34" customWidth="1"/>
    <col min="8707" max="8707" width="15.109375" style="34" customWidth="1"/>
    <col min="8708" max="8731" width="3.109375" style="34" customWidth="1"/>
    <col min="8732" max="8961" width="8.88671875" style="34"/>
    <col min="8962" max="8962" width="2.6640625" style="34" customWidth="1"/>
    <col min="8963" max="8963" width="15.109375" style="34" customWidth="1"/>
    <col min="8964" max="8987" width="3.109375" style="34" customWidth="1"/>
    <col min="8988" max="9217" width="8.88671875" style="34"/>
    <col min="9218" max="9218" width="2.6640625" style="34" customWidth="1"/>
    <col min="9219" max="9219" width="15.109375" style="34" customWidth="1"/>
    <col min="9220" max="9243" width="3.109375" style="34" customWidth="1"/>
    <col min="9244" max="9473" width="8.88671875" style="34"/>
    <col min="9474" max="9474" width="2.6640625" style="34" customWidth="1"/>
    <col min="9475" max="9475" width="15.109375" style="34" customWidth="1"/>
    <col min="9476" max="9499" width="3.109375" style="34" customWidth="1"/>
    <col min="9500" max="9729" width="8.88671875" style="34"/>
    <col min="9730" max="9730" width="2.6640625" style="34" customWidth="1"/>
    <col min="9731" max="9731" width="15.109375" style="34" customWidth="1"/>
    <col min="9732" max="9755" width="3.109375" style="34" customWidth="1"/>
    <col min="9756" max="9985" width="8.88671875" style="34"/>
    <col min="9986" max="9986" width="2.6640625" style="34" customWidth="1"/>
    <col min="9987" max="9987" width="15.109375" style="34" customWidth="1"/>
    <col min="9988" max="10011" width="3.109375" style="34" customWidth="1"/>
    <col min="10012" max="10241" width="8.88671875" style="34"/>
    <col min="10242" max="10242" width="2.6640625" style="34" customWidth="1"/>
    <col min="10243" max="10243" width="15.109375" style="34" customWidth="1"/>
    <col min="10244" max="10267" width="3.109375" style="34" customWidth="1"/>
    <col min="10268" max="10497" width="8.88671875" style="34"/>
    <col min="10498" max="10498" width="2.6640625" style="34" customWidth="1"/>
    <col min="10499" max="10499" width="15.109375" style="34" customWidth="1"/>
    <col min="10500" max="10523" width="3.109375" style="34" customWidth="1"/>
    <col min="10524" max="10753" width="8.88671875" style="34"/>
    <col min="10754" max="10754" width="2.6640625" style="34" customWidth="1"/>
    <col min="10755" max="10755" width="15.109375" style="34" customWidth="1"/>
    <col min="10756" max="10779" width="3.109375" style="34" customWidth="1"/>
    <col min="10780" max="11009" width="8.88671875" style="34"/>
    <col min="11010" max="11010" width="2.6640625" style="34" customWidth="1"/>
    <col min="11011" max="11011" width="15.109375" style="34" customWidth="1"/>
    <col min="11012" max="11035" width="3.109375" style="34" customWidth="1"/>
    <col min="11036" max="11265" width="8.88671875" style="34"/>
    <col min="11266" max="11266" width="2.6640625" style="34" customWidth="1"/>
    <col min="11267" max="11267" width="15.109375" style="34" customWidth="1"/>
    <col min="11268" max="11291" width="3.109375" style="34" customWidth="1"/>
    <col min="11292" max="11521" width="8.88671875" style="34"/>
    <col min="11522" max="11522" width="2.6640625" style="34" customWidth="1"/>
    <col min="11523" max="11523" width="15.109375" style="34" customWidth="1"/>
    <col min="11524" max="11547" width="3.109375" style="34" customWidth="1"/>
    <col min="11548" max="11777" width="8.88671875" style="34"/>
    <col min="11778" max="11778" width="2.6640625" style="34" customWidth="1"/>
    <col min="11779" max="11779" width="15.109375" style="34" customWidth="1"/>
    <col min="11780" max="11803" width="3.109375" style="34" customWidth="1"/>
    <col min="11804" max="12033" width="8.88671875" style="34"/>
    <col min="12034" max="12034" width="2.6640625" style="34" customWidth="1"/>
    <col min="12035" max="12035" width="15.109375" style="34" customWidth="1"/>
    <col min="12036" max="12059" width="3.109375" style="34" customWidth="1"/>
    <col min="12060" max="12289" width="8.88671875" style="34"/>
    <col min="12290" max="12290" width="2.6640625" style="34" customWidth="1"/>
    <col min="12291" max="12291" width="15.109375" style="34" customWidth="1"/>
    <col min="12292" max="12315" width="3.109375" style="34" customWidth="1"/>
    <col min="12316" max="12545" width="8.88671875" style="34"/>
    <col min="12546" max="12546" width="2.6640625" style="34" customWidth="1"/>
    <col min="12547" max="12547" width="15.109375" style="34" customWidth="1"/>
    <col min="12548" max="12571" width="3.109375" style="34" customWidth="1"/>
    <col min="12572" max="12801" width="8.88671875" style="34"/>
    <col min="12802" max="12802" width="2.6640625" style="34" customWidth="1"/>
    <col min="12803" max="12803" width="15.109375" style="34" customWidth="1"/>
    <col min="12804" max="12827" width="3.109375" style="34" customWidth="1"/>
    <col min="12828" max="13057" width="8.88671875" style="34"/>
    <col min="13058" max="13058" width="2.6640625" style="34" customWidth="1"/>
    <col min="13059" max="13059" width="15.109375" style="34" customWidth="1"/>
    <col min="13060" max="13083" width="3.109375" style="34" customWidth="1"/>
    <col min="13084" max="13313" width="8.88671875" style="34"/>
    <col min="13314" max="13314" width="2.6640625" style="34" customWidth="1"/>
    <col min="13315" max="13315" width="15.109375" style="34" customWidth="1"/>
    <col min="13316" max="13339" width="3.109375" style="34" customWidth="1"/>
    <col min="13340" max="13569" width="8.88671875" style="34"/>
    <col min="13570" max="13570" width="2.6640625" style="34" customWidth="1"/>
    <col min="13571" max="13571" width="15.109375" style="34" customWidth="1"/>
    <col min="13572" max="13595" width="3.109375" style="34" customWidth="1"/>
    <col min="13596" max="13825" width="8.88671875" style="34"/>
    <col min="13826" max="13826" width="2.6640625" style="34" customWidth="1"/>
    <col min="13827" max="13827" width="15.109375" style="34" customWidth="1"/>
    <col min="13828" max="13851" width="3.109375" style="34" customWidth="1"/>
    <col min="13852" max="14081" width="8.88671875" style="34"/>
    <col min="14082" max="14082" width="2.6640625" style="34" customWidth="1"/>
    <col min="14083" max="14083" width="15.109375" style="34" customWidth="1"/>
    <col min="14084" max="14107" width="3.109375" style="34" customWidth="1"/>
    <col min="14108" max="14337" width="8.88671875" style="34"/>
    <col min="14338" max="14338" width="2.6640625" style="34" customWidth="1"/>
    <col min="14339" max="14339" width="15.109375" style="34" customWidth="1"/>
    <col min="14340" max="14363" width="3.109375" style="34" customWidth="1"/>
    <col min="14364" max="14593" width="8.88671875" style="34"/>
    <col min="14594" max="14594" width="2.6640625" style="34" customWidth="1"/>
    <col min="14595" max="14595" width="15.109375" style="34" customWidth="1"/>
    <col min="14596" max="14619" width="3.109375" style="34" customWidth="1"/>
    <col min="14620" max="14849" width="8.88671875" style="34"/>
    <col min="14850" max="14850" width="2.6640625" style="34" customWidth="1"/>
    <col min="14851" max="14851" width="15.109375" style="34" customWidth="1"/>
    <col min="14852" max="14875" width="3.109375" style="34" customWidth="1"/>
    <col min="14876" max="15105" width="8.88671875" style="34"/>
    <col min="15106" max="15106" width="2.6640625" style="34" customWidth="1"/>
    <col min="15107" max="15107" width="15.109375" style="34" customWidth="1"/>
    <col min="15108" max="15131" width="3.109375" style="34" customWidth="1"/>
    <col min="15132" max="15361" width="8.88671875" style="34"/>
    <col min="15362" max="15362" width="2.6640625" style="34" customWidth="1"/>
    <col min="15363" max="15363" width="15.109375" style="34" customWidth="1"/>
    <col min="15364" max="15387" width="3.109375" style="34" customWidth="1"/>
    <col min="15388" max="15617" width="8.88671875" style="34"/>
    <col min="15618" max="15618" width="2.6640625" style="34" customWidth="1"/>
    <col min="15619" max="15619" width="15.109375" style="34" customWidth="1"/>
    <col min="15620" max="15643" width="3.109375" style="34" customWidth="1"/>
    <col min="15644" max="15873" width="8.88671875" style="34"/>
    <col min="15874" max="15874" width="2.6640625" style="34" customWidth="1"/>
    <col min="15875" max="15875" width="15.109375" style="34" customWidth="1"/>
    <col min="15876" max="15899" width="3.109375" style="34" customWidth="1"/>
    <col min="15900" max="16129" width="8.88671875" style="34"/>
    <col min="16130" max="16130" width="2.6640625" style="34" customWidth="1"/>
    <col min="16131" max="16131" width="15.109375" style="34" customWidth="1"/>
    <col min="16132" max="16155" width="3.109375" style="34" customWidth="1"/>
    <col min="16156" max="16384" width="8.88671875" style="34"/>
  </cols>
  <sheetData>
    <row r="1" spans="1:29" ht="24" customHeight="1">
      <c r="A1" s="71" t="s">
        <v>232</v>
      </c>
    </row>
    <row r="2" spans="1:29" ht="21.9" customHeight="1">
      <c r="Q2" s="185" t="s">
        <v>234</v>
      </c>
      <c r="R2" s="185"/>
      <c r="S2" s="185"/>
      <c r="T2" s="185"/>
      <c r="U2" s="185"/>
      <c r="V2" s="185"/>
      <c r="W2" s="185"/>
      <c r="X2" s="185"/>
      <c r="Y2" s="185"/>
      <c r="Z2" s="185"/>
      <c r="AA2" s="185"/>
      <c r="AC2" s="73" t="s">
        <v>170</v>
      </c>
    </row>
    <row r="3" spans="1:29" ht="21" customHeight="1">
      <c r="AC3" s="73"/>
    </row>
    <row r="4" spans="1:29" ht="28.2" customHeight="1">
      <c r="A4" s="183" t="s">
        <v>253</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C4" s="73"/>
    </row>
    <row r="5" spans="1:29" ht="28.2" customHeight="1">
      <c r="A5" s="183" t="s">
        <v>246</v>
      </c>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C5" s="73"/>
    </row>
    <row r="6" spans="1:29" ht="15.6" customHeight="1">
      <c r="A6" s="37"/>
      <c r="B6" s="37"/>
      <c r="C6" s="37"/>
      <c r="D6" s="37"/>
      <c r="E6" s="37"/>
      <c r="F6" s="37"/>
      <c r="G6" s="37"/>
      <c r="H6" s="37"/>
      <c r="I6" s="37"/>
      <c r="J6" s="37"/>
      <c r="K6" s="37"/>
      <c r="L6" s="37"/>
      <c r="M6" s="37"/>
      <c r="N6" s="37"/>
      <c r="O6" s="37"/>
      <c r="P6" s="37"/>
      <c r="Q6" s="37"/>
      <c r="R6" s="37"/>
      <c r="S6" s="37"/>
      <c r="AC6" s="73"/>
    </row>
    <row r="7" spans="1:29" ht="21.9" customHeight="1">
      <c r="A7" s="48" t="s">
        <v>108</v>
      </c>
      <c r="B7" s="75"/>
    </row>
    <row r="8" spans="1:29" ht="21.9" customHeight="1">
      <c r="A8" s="48" t="s">
        <v>208</v>
      </c>
      <c r="B8" s="75"/>
    </row>
    <row r="9" spans="1:29" ht="10.8" customHeight="1">
      <c r="A9" s="48"/>
      <c r="B9" s="75"/>
    </row>
    <row r="10" spans="1:29" s="77" customFormat="1" ht="22.2" customHeight="1">
      <c r="E10" s="180" t="s">
        <v>58</v>
      </c>
      <c r="F10" s="180"/>
      <c r="G10" s="180"/>
      <c r="H10" s="180"/>
      <c r="I10" s="180"/>
      <c r="J10" s="180"/>
      <c r="L10" s="186" t="str">
        <f>IF('【1】土砂搬入申込書 '!K28="","",'【1】土砂搬入申込書 '!K28)</f>
        <v/>
      </c>
      <c r="M10" s="186"/>
      <c r="N10" s="186"/>
      <c r="O10" s="186"/>
      <c r="P10" s="186"/>
      <c r="Q10" s="186"/>
      <c r="R10" s="186"/>
      <c r="S10" s="186"/>
      <c r="T10" s="186"/>
      <c r="U10" s="186"/>
      <c r="V10" s="186"/>
      <c r="W10" s="186"/>
      <c r="X10" s="186"/>
      <c r="Y10" s="186"/>
      <c r="Z10" s="186"/>
      <c r="AA10" s="186"/>
    </row>
    <row r="11" spans="1:29" s="77" customFormat="1" ht="22.2" customHeight="1">
      <c r="E11" s="180" t="s">
        <v>139</v>
      </c>
      <c r="F11" s="180"/>
      <c r="G11" s="180"/>
      <c r="H11" s="180"/>
      <c r="I11" s="180"/>
      <c r="J11" s="180"/>
      <c r="L11" s="186" t="str">
        <f>IF('【1】土砂搬入申込書 '!K29="","",'【1】土砂搬入申込書 '!K29)</f>
        <v/>
      </c>
      <c r="M11" s="186"/>
      <c r="N11" s="186"/>
      <c r="O11" s="186"/>
      <c r="P11" s="186"/>
      <c r="Q11" s="186"/>
      <c r="R11" s="186"/>
      <c r="S11" s="186"/>
      <c r="T11" s="186"/>
      <c r="U11" s="186"/>
      <c r="V11" s="186"/>
      <c r="W11" s="186"/>
      <c r="X11" s="186"/>
      <c r="Y11" s="186"/>
      <c r="Z11" s="186"/>
      <c r="AA11" s="186"/>
    </row>
    <row r="12" spans="1:29" ht="10.8" customHeight="1"/>
    <row r="13" spans="1:29" ht="22.2" customHeight="1">
      <c r="E13" s="182" t="s">
        <v>239</v>
      </c>
      <c r="F13" s="182"/>
      <c r="G13" s="182"/>
      <c r="H13" s="182"/>
      <c r="I13" s="182"/>
      <c r="J13" s="182"/>
      <c r="L13" s="34" t="s">
        <v>156</v>
      </c>
      <c r="M13" s="89"/>
      <c r="N13" s="89"/>
      <c r="O13" s="191" t="s">
        <v>238</v>
      </c>
      <c r="P13" s="191"/>
      <c r="Q13" s="191"/>
      <c r="R13" s="191"/>
      <c r="S13" s="190"/>
      <c r="T13" s="190"/>
      <c r="U13" s="192" t="s">
        <v>250</v>
      </c>
      <c r="V13" s="192"/>
      <c r="W13" s="192"/>
      <c r="X13" s="192"/>
      <c r="Y13" s="192"/>
      <c r="Z13" s="90" t="s">
        <v>157</v>
      </c>
      <c r="AB13" s="69" t="s">
        <v>255</v>
      </c>
    </row>
    <row r="14" spans="1:29" ht="21.9" customHeight="1">
      <c r="E14" s="182" t="s">
        <v>110</v>
      </c>
      <c r="F14" s="182"/>
      <c r="G14" s="182"/>
      <c r="H14" s="182"/>
      <c r="I14" s="182"/>
      <c r="J14" s="182"/>
      <c r="K14" s="38"/>
      <c r="L14" s="188" t="str">
        <f>IF('【1】土砂搬入申込書 '!X12="","",'【1】土砂搬入申込書 '!X12)</f>
        <v/>
      </c>
      <c r="M14" s="188"/>
      <c r="N14" s="188"/>
      <c r="O14" s="188"/>
      <c r="P14" s="188"/>
      <c r="Q14" s="188"/>
      <c r="R14" s="188"/>
      <c r="S14" s="188"/>
      <c r="T14" s="188"/>
      <c r="U14" s="188"/>
      <c r="V14" s="188"/>
      <c r="W14" s="188"/>
      <c r="X14" s="188"/>
      <c r="Y14" s="188"/>
      <c r="Z14" s="188"/>
      <c r="AA14" s="188"/>
      <c r="AC14" s="45" t="s">
        <v>251</v>
      </c>
    </row>
    <row r="15" spans="1:29" ht="21.9" customHeight="1">
      <c r="E15" s="182" t="s">
        <v>111</v>
      </c>
      <c r="F15" s="182"/>
      <c r="G15" s="182"/>
      <c r="H15" s="182"/>
      <c r="I15" s="182"/>
      <c r="J15" s="182"/>
      <c r="K15" s="38"/>
      <c r="L15" s="188" t="str">
        <f>IF('【1】土砂搬入申込書 '!X13="","",'【1】土砂搬入申込書 '!X13)</f>
        <v/>
      </c>
      <c r="M15" s="188"/>
      <c r="N15" s="188"/>
      <c r="O15" s="188"/>
      <c r="P15" s="188"/>
      <c r="Q15" s="188"/>
      <c r="R15" s="188"/>
      <c r="S15" s="188"/>
      <c r="T15" s="188"/>
      <c r="U15" s="188"/>
      <c r="V15" s="188"/>
      <c r="W15" s="188"/>
      <c r="X15" s="188"/>
      <c r="Y15" s="188"/>
      <c r="Z15" s="188"/>
      <c r="AA15" s="188"/>
      <c r="AC15" s="45" t="s">
        <v>252</v>
      </c>
    </row>
    <row r="16" spans="1:29" ht="21.9" customHeight="1">
      <c r="E16" s="182" t="s">
        <v>210</v>
      </c>
      <c r="F16" s="182"/>
      <c r="G16" s="182"/>
      <c r="H16" s="182"/>
      <c r="I16" s="182"/>
      <c r="J16" s="182"/>
      <c r="K16" s="35"/>
      <c r="L16" s="188" t="str">
        <f>IF('【1】土砂搬入申込書 '!X14="","",'【1】土砂搬入申込書 '!X14)</f>
        <v/>
      </c>
      <c r="M16" s="188"/>
      <c r="N16" s="188"/>
      <c r="O16" s="188"/>
      <c r="P16" s="188"/>
      <c r="Q16" s="188"/>
      <c r="R16" s="188"/>
      <c r="S16" s="188"/>
      <c r="T16" s="188"/>
      <c r="U16" s="188"/>
      <c r="V16" s="188"/>
      <c r="W16" s="188"/>
      <c r="X16" s="188"/>
      <c r="Y16" s="68" t="s">
        <v>113</v>
      </c>
    </row>
    <row r="17" spans="2:29" ht="10.8" customHeight="1">
      <c r="K17" s="35"/>
      <c r="L17" s="35"/>
      <c r="M17" s="35"/>
      <c r="N17" s="35"/>
      <c r="O17" s="35"/>
      <c r="P17" s="75"/>
      <c r="Q17" s="75"/>
      <c r="R17" s="75"/>
      <c r="S17" s="75"/>
      <c r="T17" s="75"/>
      <c r="U17" s="75"/>
      <c r="V17" s="75"/>
      <c r="W17" s="75"/>
      <c r="X17" s="68"/>
    </row>
    <row r="18" spans="2:29" ht="21.9" customHeight="1">
      <c r="E18" s="180" t="s">
        <v>237</v>
      </c>
      <c r="F18" s="180"/>
      <c r="G18" s="180"/>
      <c r="H18" s="180"/>
      <c r="I18" s="180"/>
      <c r="J18" s="180"/>
      <c r="K18" s="35"/>
      <c r="L18" s="188" t="str">
        <f>IF('【1】土砂搬入申込書 '!X16="","",'【1】土砂搬入申込書 '!X16)</f>
        <v/>
      </c>
      <c r="M18" s="188"/>
      <c r="N18" s="188"/>
      <c r="O18" s="188"/>
      <c r="P18" s="188"/>
      <c r="Q18" s="188"/>
      <c r="R18" s="188"/>
      <c r="S18" s="188"/>
      <c r="T18" s="188"/>
      <c r="U18" s="188"/>
      <c r="V18" s="188"/>
      <c r="W18" s="188"/>
      <c r="X18" s="188"/>
      <c r="Y18" s="68" t="s">
        <v>113</v>
      </c>
    </row>
    <row r="19" spans="2:29" ht="10.8" customHeight="1">
      <c r="K19" s="35"/>
      <c r="L19" s="35"/>
      <c r="M19" s="35"/>
      <c r="N19" s="35"/>
      <c r="O19" s="35"/>
      <c r="P19" s="75"/>
      <c r="Q19" s="75"/>
      <c r="R19" s="75"/>
      <c r="S19" s="75"/>
      <c r="T19" s="75"/>
      <c r="U19" s="75"/>
      <c r="V19" s="75"/>
      <c r="W19" s="75"/>
      <c r="X19" s="68"/>
    </row>
    <row r="20" spans="2:29" ht="21.9" customHeight="1">
      <c r="E20" s="182" t="s">
        <v>240</v>
      </c>
      <c r="F20" s="182"/>
      <c r="G20" s="182"/>
      <c r="H20" s="182"/>
      <c r="I20" s="182"/>
      <c r="J20" s="182"/>
      <c r="L20" s="193" t="s">
        <v>254</v>
      </c>
      <c r="M20" s="193"/>
      <c r="N20" s="193"/>
      <c r="O20" s="193"/>
      <c r="P20" s="193"/>
      <c r="Q20" s="193"/>
      <c r="R20" s="193"/>
      <c r="S20" s="193"/>
      <c r="T20" s="193"/>
      <c r="U20" s="193"/>
      <c r="V20" s="193"/>
      <c r="W20" s="193"/>
      <c r="X20" s="193"/>
      <c r="Y20" s="193"/>
      <c r="Z20" s="193"/>
      <c r="AA20" s="193"/>
      <c r="AB20" s="69" t="s">
        <v>249</v>
      </c>
      <c r="AC20" s="45" t="s">
        <v>241</v>
      </c>
    </row>
    <row r="21" spans="2:29" ht="21.9" customHeight="1">
      <c r="E21" s="182" t="s">
        <v>110</v>
      </c>
      <c r="F21" s="182"/>
      <c r="G21" s="182"/>
      <c r="H21" s="182"/>
      <c r="I21" s="182"/>
      <c r="J21" s="182"/>
      <c r="K21" s="38"/>
      <c r="L21" s="181" t="str">
        <f>IF('【1】土砂搬入申込書 '!X16="","",'【1】土砂搬入申込書 '!X16)</f>
        <v/>
      </c>
      <c r="M21" s="181"/>
      <c r="N21" s="181"/>
      <c r="O21" s="181"/>
      <c r="P21" s="181"/>
      <c r="Q21" s="181"/>
      <c r="R21" s="181"/>
      <c r="S21" s="181"/>
      <c r="T21" s="181"/>
      <c r="U21" s="181"/>
      <c r="V21" s="181"/>
      <c r="W21" s="181"/>
      <c r="X21" s="181"/>
      <c r="Y21" s="181"/>
      <c r="Z21" s="181"/>
      <c r="AA21" s="181"/>
    </row>
    <row r="22" spans="2:29" s="77" customFormat="1" ht="22.2" customHeight="1">
      <c r="E22" s="182" t="s">
        <v>111</v>
      </c>
      <c r="F22" s="182"/>
      <c r="G22" s="182"/>
      <c r="H22" s="182"/>
      <c r="I22" s="182"/>
      <c r="J22" s="182"/>
      <c r="L22" s="187"/>
      <c r="M22" s="187"/>
      <c r="N22" s="187"/>
      <c r="O22" s="187"/>
      <c r="P22" s="187"/>
      <c r="Q22" s="187"/>
      <c r="R22" s="187"/>
      <c r="S22" s="187"/>
      <c r="T22" s="187"/>
      <c r="U22" s="187"/>
      <c r="V22" s="187"/>
      <c r="W22" s="187"/>
      <c r="X22" s="187"/>
      <c r="Y22" s="187"/>
      <c r="Z22" s="187"/>
      <c r="AA22" s="187"/>
    </row>
    <row r="23" spans="2:29" s="77" customFormat="1" ht="22.2" customHeight="1">
      <c r="E23" s="182" t="s">
        <v>210</v>
      </c>
      <c r="F23" s="182"/>
      <c r="G23" s="182"/>
      <c r="H23" s="182"/>
      <c r="I23" s="182"/>
      <c r="J23" s="182"/>
      <c r="L23" s="187"/>
      <c r="M23" s="187"/>
      <c r="N23" s="187"/>
      <c r="O23" s="187"/>
      <c r="P23" s="187"/>
      <c r="Q23" s="187"/>
      <c r="R23" s="187"/>
      <c r="S23" s="187"/>
      <c r="T23" s="187"/>
      <c r="U23" s="187"/>
      <c r="V23" s="187"/>
      <c r="W23" s="187"/>
      <c r="X23" s="187"/>
      <c r="Y23" s="187"/>
      <c r="Z23" s="187"/>
      <c r="AA23" s="187"/>
      <c r="AB23" s="69"/>
    </row>
    <row r="24" spans="2:29" ht="10.8" customHeight="1">
      <c r="K24" s="35"/>
      <c r="L24" s="35"/>
      <c r="M24" s="35"/>
      <c r="N24" s="35"/>
      <c r="O24" s="35"/>
      <c r="P24" s="75"/>
      <c r="Q24" s="75"/>
      <c r="R24" s="75"/>
      <c r="S24" s="75"/>
      <c r="T24" s="75"/>
      <c r="U24" s="75"/>
      <c r="V24" s="75"/>
      <c r="W24" s="75"/>
      <c r="X24" s="68"/>
    </row>
    <row r="25" spans="2:29" s="77" customFormat="1" ht="22.2" customHeight="1">
      <c r="E25" s="180" t="s">
        <v>237</v>
      </c>
      <c r="F25" s="180"/>
      <c r="G25" s="180"/>
      <c r="H25" s="180"/>
      <c r="I25" s="180"/>
      <c r="J25" s="180"/>
      <c r="L25" s="187"/>
      <c r="M25" s="187"/>
      <c r="N25" s="187"/>
      <c r="O25" s="187"/>
      <c r="P25" s="187"/>
      <c r="Q25" s="187"/>
      <c r="R25" s="187"/>
      <c r="S25" s="187"/>
      <c r="T25" s="187"/>
      <c r="U25" s="187"/>
      <c r="V25" s="187"/>
      <c r="W25" s="187"/>
      <c r="X25" s="187"/>
      <c r="Y25" s="68" t="s">
        <v>113</v>
      </c>
      <c r="Z25" s="34"/>
      <c r="AA25" s="34"/>
    </row>
    <row r="26" spans="2:29" ht="10.8" customHeight="1">
      <c r="K26" s="35"/>
      <c r="L26" s="35"/>
      <c r="M26" s="35"/>
      <c r="N26" s="35"/>
      <c r="O26" s="35"/>
      <c r="P26" s="75"/>
      <c r="Q26" s="75"/>
      <c r="R26" s="75"/>
      <c r="S26" s="75"/>
      <c r="T26" s="75"/>
      <c r="U26" s="75"/>
      <c r="V26" s="75"/>
      <c r="W26" s="75"/>
      <c r="X26" s="68"/>
    </row>
    <row r="27" spans="2:29" ht="21.9" customHeight="1">
      <c r="B27" s="34" t="s">
        <v>213</v>
      </c>
      <c r="K27" s="35"/>
      <c r="L27" s="35"/>
      <c r="M27" s="35"/>
      <c r="N27" s="35"/>
      <c r="O27" s="35"/>
      <c r="P27" s="75"/>
      <c r="Q27" s="75"/>
      <c r="R27" s="75"/>
      <c r="S27" s="75"/>
      <c r="T27" s="75"/>
      <c r="U27" s="75"/>
      <c r="V27" s="75"/>
      <c r="W27" s="75"/>
      <c r="X27" s="68"/>
    </row>
    <row r="28" spans="2:29" ht="21.9" customHeight="1">
      <c r="B28" s="34" t="s">
        <v>211</v>
      </c>
      <c r="K28" s="35"/>
      <c r="L28" s="35"/>
      <c r="M28" s="35"/>
      <c r="N28" s="35"/>
      <c r="O28" s="35"/>
      <c r="P28" s="75"/>
      <c r="Q28" s="75"/>
      <c r="R28" s="75"/>
      <c r="S28" s="75"/>
      <c r="T28" s="75"/>
      <c r="U28" s="75"/>
      <c r="V28" s="75"/>
      <c r="W28" s="75"/>
      <c r="X28" s="68"/>
    </row>
    <row r="29" spans="2:29" ht="21.9" customHeight="1">
      <c r="B29" s="34" t="s">
        <v>212</v>
      </c>
      <c r="K29" s="35"/>
      <c r="L29" s="35"/>
      <c r="M29" s="35"/>
      <c r="N29" s="35"/>
      <c r="O29" s="35"/>
      <c r="P29" s="75"/>
      <c r="Q29" s="75"/>
      <c r="R29" s="75"/>
      <c r="S29" s="75"/>
      <c r="T29" s="75"/>
      <c r="U29" s="75"/>
      <c r="V29" s="75"/>
      <c r="W29" s="75"/>
      <c r="X29" s="68"/>
    </row>
    <row r="30" spans="2:29" ht="10.8" customHeight="1">
      <c r="K30" s="35"/>
      <c r="L30" s="35"/>
      <c r="M30" s="35"/>
      <c r="N30" s="35"/>
      <c r="O30" s="35"/>
      <c r="P30" s="75"/>
      <c r="Q30" s="75"/>
      <c r="R30" s="75"/>
      <c r="S30" s="75"/>
      <c r="T30" s="75"/>
      <c r="U30" s="75"/>
      <c r="V30" s="75"/>
      <c r="W30" s="75"/>
      <c r="X30" s="68"/>
    </row>
    <row r="31" spans="2:29" ht="20.399999999999999" customHeight="1">
      <c r="B31" s="76" t="s">
        <v>214</v>
      </c>
      <c r="K31" s="35"/>
      <c r="L31" s="35"/>
      <c r="M31" s="35"/>
      <c r="N31" s="35"/>
      <c r="O31" s="35"/>
      <c r="P31" s="75"/>
      <c r="Q31" s="75"/>
      <c r="R31" s="75"/>
      <c r="S31" s="75"/>
      <c r="T31" s="75"/>
      <c r="U31" s="75"/>
      <c r="V31" s="75"/>
      <c r="W31" s="75"/>
      <c r="X31" s="68"/>
    </row>
    <row r="32" spans="2:29" ht="21.9" customHeight="1">
      <c r="B32" s="34" t="s">
        <v>245</v>
      </c>
      <c r="K32" s="35"/>
      <c r="L32" s="35"/>
      <c r="M32" s="35"/>
      <c r="N32" s="35"/>
      <c r="O32" s="35"/>
      <c r="P32" s="75"/>
      <c r="Q32" s="75"/>
      <c r="R32" s="75"/>
      <c r="S32" s="75"/>
      <c r="T32" s="75"/>
      <c r="U32" s="75"/>
      <c r="V32" s="75"/>
      <c r="W32" s="75"/>
      <c r="X32" s="68"/>
    </row>
    <row r="33" spans="2:27" ht="21.9" customHeight="1">
      <c r="B33" s="34" t="s">
        <v>215</v>
      </c>
      <c r="K33" s="35"/>
      <c r="L33" s="35"/>
      <c r="M33" s="35"/>
      <c r="N33" s="35"/>
      <c r="O33" s="35"/>
      <c r="P33" s="75"/>
      <c r="Q33" s="75"/>
      <c r="R33" s="75"/>
      <c r="S33" s="75"/>
      <c r="T33" s="75"/>
      <c r="U33" s="75"/>
      <c r="V33" s="75"/>
      <c r="W33" s="75"/>
      <c r="X33" s="68"/>
    </row>
    <row r="34" spans="2:27" ht="21.9" customHeight="1">
      <c r="B34" s="34" t="s">
        <v>216</v>
      </c>
      <c r="K34" s="35"/>
      <c r="L34" s="35"/>
      <c r="M34" s="35"/>
      <c r="N34" s="35"/>
      <c r="O34" s="35"/>
      <c r="P34" s="75"/>
      <c r="Q34" s="75"/>
      <c r="R34" s="75"/>
      <c r="S34" s="75"/>
      <c r="T34" s="75"/>
      <c r="U34" s="75"/>
      <c r="V34" s="75"/>
      <c r="W34" s="75"/>
      <c r="X34" s="68"/>
    </row>
    <row r="35" spans="2:27" ht="10.8" customHeight="1">
      <c r="K35" s="35"/>
      <c r="L35" s="35"/>
      <c r="M35" s="35"/>
      <c r="N35" s="35"/>
      <c r="O35" s="35"/>
      <c r="P35" s="75"/>
      <c r="Q35" s="75"/>
      <c r="R35" s="75"/>
      <c r="S35" s="75"/>
      <c r="T35" s="75"/>
      <c r="U35" s="75"/>
      <c r="V35" s="75"/>
      <c r="W35" s="75"/>
      <c r="X35" s="68"/>
    </row>
    <row r="36" spans="2:27" ht="20.399999999999999" customHeight="1">
      <c r="B36" s="76" t="s">
        <v>217</v>
      </c>
      <c r="K36" s="35"/>
      <c r="L36" s="35"/>
      <c r="M36" s="35"/>
      <c r="N36" s="35"/>
      <c r="O36" s="35"/>
      <c r="P36" s="75"/>
      <c r="Q36" s="75"/>
      <c r="R36" s="75"/>
      <c r="S36" s="75"/>
      <c r="T36" s="75"/>
      <c r="U36" s="75"/>
      <c r="V36" s="75"/>
      <c r="W36" s="75"/>
      <c r="X36" s="68"/>
    </row>
    <row r="37" spans="2:27" ht="21.9" customHeight="1">
      <c r="B37" s="34" t="s">
        <v>218</v>
      </c>
      <c r="K37" s="35"/>
      <c r="L37" s="35"/>
      <c r="M37" s="35"/>
      <c r="N37" s="35"/>
      <c r="O37" s="35"/>
      <c r="P37" s="75"/>
      <c r="Q37" s="75"/>
      <c r="R37" s="75"/>
      <c r="S37" s="75"/>
      <c r="T37" s="75"/>
      <c r="U37" s="75"/>
      <c r="V37" s="75"/>
      <c r="W37" s="75"/>
      <c r="X37" s="68"/>
    </row>
    <row r="38" spans="2:27" ht="21.9" customHeight="1">
      <c r="B38" s="34" t="s">
        <v>219</v>
      </c>
      <c r="K38" s="35"/>
      <c r="L38" s="35"/>
      <c r="M38" s="35"/>
      <c r="N38" s="35"/>
      <c r="O38" s="35"/>
      <c r="P38" s="75"/>
      <c r="Q38" s="75"/>
      <c r="R38" s="75"/>
      <c r="S38" s="75"/>
      <c r="T38" s="75"/>
      <c r="U38" s="75"/>
      <c r="V38" s="75"/>
      <c r="W38" s="75"/>
      <c r="X38" s="68"/>
    </row>
    <row r="39" spans="2:27" ht="21.9" customHeight="1">
      <c r="B39" s="34" t="s">
        <v>220</v>
      </c>
      <c r="K39" s="35"/>
      <c r="L39" s="35"/>
      <c r="M39" s="35"/>
      <c r="N39" s="35"/>
      <c r="O39" s="35"/>
      <c r="P39" s="75"/>
      <c r="Q39" s="75"/>
      <c r="R39" s="75"/>
      <c r="S39" s="75"/>
      <c r="T39" s="75"/>
      <c r="U39" s="75"/>
      <c r="V39" s="75"/>
      <c r="W39" s="75"/>
      <c r="X39" s="68"/>
    </row>
    <row r="40" spans="2:27" ht="21.9" customHeight="1">
      <c r="B40" s="34" t="s">
        <v>221</v>
      </c>
      <c r="K40" s="35"/>
      <c r="L40" s="35"/>
      <c r="M40" s="35"/>
      <c r="N40" s="35"/>
      <c r="O40" s="35"/>
      <c r="P40" s="75"/>
      <c r="Q40" s="75"/>
      <c r="R40" s="75"/>
      <c r="S40" s="75"/>
      <c r="T40" s="75"/>
      <c r="U40" s="75"/>
      <c r="V40" s="75"/>
      <c r="W40" s="75"/>
      <c r="X40" s="68"/>
    </row>
    <row r="41" spans="2:27" ht="21.9" customHeight="1">
      <c r="B41" s="34" t="s">
        <v>222</v>
      </c>
      <c r="K41" s="35"/>
      <c r="L41" s="35"/>
      <c r="M41" s="35"/>
      <c r="N41" s="35"/>
      <c r="O41" s="35"/>
      <c r="P41" s="75"/>
      <c r="Q41" s="75"/>
      <c r="R41" s="75"/>
      <c r="S41" s="75"/>
      <c r="T41" s="75"/>
      <c r="U41" s="75"/>
      <c r="V41" s="75"/>
      <c r="W41" s="75"/>
      <c r="X41" s="68"/>
    </row>
    <row r="42" spans="2:27" ht="21.9" customHeight="1">
      <c r="K42" s="35"/>
      <c r="L42" s="35"/>
      <c r="M42" s="35"/>
      <c r="N42" s="35"/>
      <c r="O42" s="35"/>
      <c r="P42" s="75"/>
      <c r="Q42" s="75"/>
      <c r="R42" s="75"/>
      <c r="S42" s="75"/>
      <c r="T42" s="75"/>
      <c r="U42" s="75"/>
      <c r="V42" s="75"/>
      <c r="W42" s="75"/>
      <c r="X42" s="68"/>
    </row>
    <row r="43" spans="2:27" ht="10.199999999999999" customHeight="1">
      <c r="K43" s="35"/>
      <c r="L43" s="35"/>
      <c r="M43" s="35"/>
      <c r="N43" s="35"/>
      <c r="O43" s="35"/>
      <c r="P43" s="75"/>
      <c r="Q43" s="75"/>
      <c r="R43" s="75"/>
      <c r="S43" s="75"/>
      <c r="T43" s="75"/>
      <c r="U43" s="75"/>
      <c r="V43" s="75"/>
      <c r="W43" s="75"/>
      <c r="X43" s="68"/>
    </row>
    <row r="44" spans="2:27" ht="16.2" customHeight="1">
      <c r="K44" s="35"/>
      <c r="L44" s="35"/>
      <c r="M44" s="35"/>
      <c r="N44" s="35"/>
      <c r="O44" s="189" t="s">
        <v>248</v>
      </c>
      <c r="P44" s="189"/>
      <c r="Q44" s="189"/>
      <c r="R44" s="189"/>
      <c r="S44" s="189"/>
      <c r="T44" s="189"/>
      <c r="U44" s="189"/>
      <c r="V44" s="189"/>
      <c r="W44" s="189"/>
      <c r="X44" s="189"/>
      <c r="Y44" s="189"/>
      <c r="Z44" s="189"/>
      <c r="AA44" s="189"/>
    </row>
    <row r="45" spans="2:27" ht="16.2" customHeight="1">
      <c r="K45" s="35"/>
      <c r="L45" s="35"/>
      <c r="M45" s="35"/>
      <c r="N45" s="35"/>
      <c r="O45" s="189"/>
      <c r="P45" s="189"/>
      <c r="Q45" s="189"/>
      <c r="R45" s="189"/>
      <c r="S45" s="189"/>
      <c r="T45" s="189"/>
      <c r="U45" s="189"/>
      <c r="V45" s="189"/>
      <c r="W45" s="189"/>
      <c r="X45" s="189"/>
      <c r="Y45" s="189"/>
      <c r="Z45" s="189"/>
      <c r="AA45" s="189"/>
    </row>
    <row r="46" spans="2:27" ht="16.2" customHeight="1">
      <c r="K46" s="35"/>
      <c r="L46" s="35"/>
      <c r="M46" s="35"/>
      <c r="N46" s="35"/>
      <c r="O46" s="91"/>
      <c r="P46" s="91"/>
      <c r="Q46" s="91"/>
      <c r="R46" s="91"/>
      <c r="S46" s="91"/>
      <c r="T46" s="91"/>
      <c r="U46" s="91"/>
      <c r="V46" s="91"/>
      <c r="W46" s="91"/>
      <c r="X46" s="91"/>
      <c r="Y46" s="91"/>
      <c r="Z46" s="91"/>
      <c r="AA46" s="91"/>
    </row>
    <row r="47" spans="2:27" ht="16.2" customHeight="1">
      <c r="K47" s="35"/>
      <c r="L47" s="35"/>
      <c r="M47" s="35"/>
      <c r="N47" s="35"/>
      <c r="O47" s="91"/>
      <c r="P47" s="91"/>
      <c r="Q47" s="91"/>
      <c r="R47" s="91"/>
      <c r="S47" s="91"/>
      <c r="T47" s="91"/>
      <c r="U47" s="91"/>
      <c r="V47" s="91"/>
      <c r="W47" s="91"/>
      <c r="X47" s="91"/>
      <c r="Y47" s="91"/>
      <c r="Z47" s="91"/>
      <c r="AA47" s="91"/>
    </row>
    <row r="48" spans="2:27" ht="16.2" customHeight="1">
      <c r="K48" s="35"/>
      <c r="L48" s="35"/>
      <c r="M48" s="35"/>
      <c r="N48" s="35"/>
      <c r="O48" s="91"/>
      <c r="P48" s="91"/>
      <c r="Q48" s="91"/>
      <c r="R48" s="91"/>
      <c r="S48" s="91"/>
      <c r="T48" s="91"/>
      <c r="U48" s="91"/>
      <c r="V48" s="91"/>
      <c r="W48" s="91"/>
      <c r="X48" s="91"/>
      <c r="Y48" s="91"/>
      <c r="Z48" s="91"/>
      <c r="AA48" s="91"/>
    </row>
    <row r="49" spans="2:24" ht="20.399999999999999" customHeight="1">
      <c r="B49" s="76" t="s">
        <v>223</v>
      </c>
      <c r="K49" s="35"/>
      <c r="L49" s="35"/>
      <c r="M49" s="35"/>
      <c r="N49" s="35"/>
      <c r="O49" s="35"/>
      <c r="P49" s="75"/>
      <c r="Q49" s="75"/>
      <c r="R49" s="75"/>
      <c r="S49" s="75"/>
      <c r="T49" s="75"/>
      <c r="U49" s="75"/>
      <c r="V49" s="75"/>
      <c r="W49" s="75"/>
      <c r="X49" s="68"/>
    </row>
    <row r="50" spans="2:24" ht="21.9" customHeight="1">
      <c r="B50" s="34" t="s">
        <v>226</v>
      </c>
      <c r="K50" s="35"/>
      <c r="L50" s="35"/>
      <c r="M50" s="35"/>
      <c r="N50" s="35"/>
      <c r="O50" s="35"/>
      <c r="P50" s="75"/>
      <c r="Q50" s="75"/>
      <c r="R50" s="75"/>
      <c r="S50" s="75"/>
      <c r="T50" s="75"/>
      <c r="U50" s="75"/>
      <c r="V50" s="75"/>
      <c r="W50" s="75"/>
      <c r="X50" s="68"/>
    </row>
    <row r="51" spans="2:24" ht="21.9" customHeight="1">
      <c r="B51" s="34" t="s">
        <v>224</v>
      </c>
      <c r="K51" s="35"/>
      <c r="L51" s="35"/>
      <c r="M51" s="35"/>
      <c r="N51" s="35"/>
      <c r="O51" s="35"/>
      <c r="P51" s="75"/>
      <c r="Q51" s="75"/>
      <c r="R51" s="75"/>
      <c r="S51" s="75"/>
      <c r="T51" s="75"/>
      <c r="U51" s="75"/>
      <c r="V51" s="75"/>
      <c r="W51" s="75"/>
      <c r="X51" s="68"/>
    </row>
    <row r="52" spans="2:24" ht="21.9" customHeight="1">
      <c r="B52" s="34" t="s">
        <v>225</v>
      </c>
      <c r="K52" s="35"/>
      <c r="L52" s="35"/>
      <c r="M52" s="35"/>
      <c r="N52" s="35"/>
      <c r="O52" s="35"/>
      <c r="P52" s="75"/>
      <c r="Q52" s="75"/>
      <c r="R52" s="75"/>
      <c r="S52" s="75"/>
      <c r="T52" s="75"/>
      <c r="U52" s="75"/>
      <c r="V52" s="75"/>
      <c r="W52" s="75"/>
      <c r="X52" s="68"/>
    </row>
    <row r="53" spans="2:24" ht="10.8" customHeight="1">
      <c r="K53" s="35"/>
      <c r="L53" s="35"/>
      <c r="M53" s="35"/>
      <c r="N53" s="35"/>
      <c r="O53" s="35"/>
      <c r="P53" s="75"/>
      <c r="Q53" s="75"/>
      <c r="R53" s="75"/>
      <c r="S53" s="75"/>
      <c r="T53" s="75"/>
      <c r="U53" s="75"/>
      <c r="V53" s="75"/>
      <c r="W53" s="75"/>
      <c r="X53" s="68"/>
    </row>
    <row r="54" spans="2:24" ht="20.399999999999999" customHeight="1">
      <c r="B54" s="76" t="s">
        <v>227</v>
      </c>
      <c r="K54" s="35"/>
      <c r="L54" s="35"/>
      <c r="M54" s="35"/>
      <c r="N54" s="35"/>
      <c r="O54" s="35"/>
      <c r="P54" s="75"/>
      <c r="Q54" s="75"/>
      <c r="R54" s="75"/>
      <c r="S54" s="75"/>
      <c r="T54" s="75"/>
      <c r="U54" s="75"/>
      <c r="V54" s="75"/>
      <c r="W54" s="75"/>
      <c r="X54" s="68"/>
    </row>
    <row r="55" spans="2:24" ht="21.9" customHeight="1">
      <c r="B55" s="34" t="s">
        <v>244</v>
      </c>
      <c r="K55" s="35"/>
      <c r="L55" s="35"/>
      <c r="M55" s="35"/>
      <c r="N55" s="35"/>
      <c r="O55" s="35"/>
      <c r="P55" s="75"/>
      <c r="Q55" s="75"/>
      <c r="R55" s="75"/>
      <c r="S55" s="75"/>
      <c r="T55" s="75"/>
      <c r="U55" s="75"/>
      <c r="V55" s="75"/>
      <c r="W55" s="75"/>
      <c r="X55" s="68"/>
    </row>
    <row r="56" spans="2:24" ht="21.9" customHeight="1">
      <c r="B56" s="34" t="s">
        <v>228</v>
      </c>
      <c r="K56" s="35"/>
      <c r="L56" s="35"/>
      <c r="M56" s="35"/>
      <c r="N56" s="35"/>
      <c r="O56" s="35"/>
      <c r="P56" s="75"/>
      <c r="Q56" s="75"/>
      <c r="R56" s="75"/>
      <c r="S56" s="75"/>
      <c r="T56" s="75"/>
      <c r="U56" s="75"/>
      <c r="V56" s="75"/>
      <c r="W56" s="75"/>
      <c r="X56" s="68"/>
    </row>
    <row r="57" spans="2:24" ht="10.8" customHeight="1">
      <c r="K57" s="35"/>
      <c r="L57" s="35"/>
      <c r="M57" s="35"/>
      <c r="N57" s="35"/>
      <c r="O57" s="35"/>
      <c r="P57" s="75"/>
      <c r="Q57" s="75"/>
      <c r="R57" s="75"/>
      <c r="S57" s="75"/>
      <c r="T57" s="75"/>
      <c r="U57" s="75"/>
      <c r="V57" s="75"/>
      <c r="W57" s="75"/>
      <c r="X57" s="68"/>
    </row>
    <row r="58" spans="2:24" ht="20.399999999999999" customHeight="1">
      <c r="B58" s="76" t="s">
        <v>229</v>
      </c>
      <c r="K58" s="35"/>
      <c r="L58" s="35"/>
      <c r="M58" s="35"/>
      <c r="N58" s="35"/>
      <c r="O58" s="35"/>
      <c r="P58" s="75"/>
      <c r="Q58" s="75"/>
      <c r="R58" s="75"/>
      <c r="S58" s="75"/>
      <c r="T58" s="75"/>
      <c r="U58" s="75"/>
      <c r="V58" s="75"/>
      <c r="W58" s="75"/>
      <c r="X58" s="68"/>
    </row>
    <row r="59" spans="2:24" ht="21.9" customHeight="1">
      <c r="B59" s="34" t="s">
        <v>230</v>
      </c>
      <c r="K59" s="35"/>
      <c r="L59" s="35"/>
      <c r="M59" s="35"/>
      <c r="N59" s="35"/>
      <c r="O59" s="35"/>
      <c r="P59" s="75"/>
      <c r="Q59" s="75"/>
      <c r="R59" s="75"/>
      <c r="S59" s="75"/>
      <c r="T59" s="75"/>
      <c r="U59" s="75"/>
      <c r="V59" s="75"/>
      <c r="W59" s="75"/>
      <c r="X59" s="68"/>
    </row>
    <row r="60" spans="2:24" ht="21.9" customHeight="1">
      <c r="B60" s="34" t="s">
        <v>242</v>
      </c>
      <c r="K60" s="35"/>
      <c r="L60" s="35"/>
      <c r="M60" s="35"/>
      <c r="N60" s="35"/>
      <c r="O60" s="35"/>
      <c r="P60" s="75"/>
      <c r="Q60" s="75"/>
      <c r="R60" s="75"/>
      <c r="S60" s="75"/>
      <c r="T60" s="75"/>
      <c r="U60" s="75"/>
      <c r="V60" s="75"/>
      <c r="W60" s="75"/>
      <c r="X60" s="68"/>
    </row>
    <row r="61" spans="2:24" ht="21.9" customHeight="1">
      <c r="B61" s="34" t="s">
        <v>243</v>
      </c>
      <c r="K61" s="35"/>
      <c r="L61" s="35"/>
      <c r="M61" s="35"/>
      <c r="N61" s="35"/>
      <c r="O61" s="35"/>
      <c r="P61" s="75"/>
      <c r="Q61" s="75"/>
      <c r="R61" s="75"/>
      <c r="S61" s="75"/>
      <c r="T61" s="75"/>
      <c r="U61" s="75"/>
      <c r="V61" s="75"/>
      <c r="W61" s="75"/>
      <c r="X61" s="68"/>
    </row>
    <row r="62" spans="2:24" ht="21.9" customHeight="1">
      <c r="B62" s="34" t="s">
        <v>231</v>
      </c>
      <c r="K62" s="35"/>
      <c r="L62" s="35"/>
      <c r="M62" s="35"/>
      <c r="N62" s="35"/>
      <c r="O62" s="35"/>
      <c r="P62" s="75"/>
      <c r="Q62" s="75"/>
      <c r="R62" s="75"/>
      <c r="S62" s="75"/>
      <c r="T62" s="75"/>
      <c r="U62" s="75"/>
      <c r="V62" s="75"/>
      <c r="W62" s="75"/>
      <c r="X62" s="68"/>
    </row>
    <row r="63" spans="2:24" ht="21.9" customHeight="1">
      <c r="K63" s="35"/>
      <c r="L63" s="35"/>
      <c r="M63" s="35"/>
      <c r="N63" s="35"/>
      <c r="O63" s="35"/>
      <c r="P63" s="75"/>
      <c r="Q63" s="75"/>
      <c r="R63" s="75"/>
      <c r="S63" s="75"/>
      <c r="T63" s="75"/>
      <c r="U63" s="75"/>
      <c r="V63" s="75"/>
      <c r="W63" s="75"/>
      <c r="X63" s="68"/>
    </row>
    <row r="64" spans="2:24" ht="21.9" customHeight="1">
      <c r="K64" s="35"/>
      <c r="L64" s="35"/>
      <c r="M64" s="35"/>
      <c r="N64" s="35"/>
      <c r="O64" s="35"/>
      <c r="P64" s="75"/>
      <c r="Q64" s="75"/>
      <c r="R64" s="75"/>
      <c r="S64" s="75"/>
      <c r="T64" s="75"/>
      <c r="V64" s="75"/>
      <c r="W64" s="75" t="s">
        <v>247</v>
      </c>
      <c r="X64" s="68"/>
    </row>
    <row r="65" spans="11:24" ht="21.9" customHeight="1">
      <c r="K65" s="35"/>
      <c r="L65" s="35"/>
      <c r="M65" s="35"/>
      <c r="N65" s="35"/>
      <c r="O65" s="35"/>
      <c r="P65" s="75"/>
      <c r="Q65" s="75"/>
      <c r="R65" s="75"/>
      <c r="S65" s="75"/>
      <c r="T65" s="75"/>
      <c r="U65" s="75"/>
      <c r="V65" s="75"/>
      <c r="W65" s="75"/>
      <c r="X65" s="68"/>
    </row>
    <row r="66" spans="11:24" ht="21.9" customHeight="1">
      <c r="K66" s="35"/>
      <c r="L66" s="35"/>
      <c r="M66" s="35"/>
      <c r="N66" s="35"/>
      <c r="O66" s="35"/>
      <c r="P66" s="75"/>
      <c r="Q66" s="75"/>
      <c r="R66" s="75"/>
      <c r="S66" s="75"/>
      <c r="T66" s="75"/>
      <c r="U66" s="75"/>
      <c r="V66" s="75"/>
      <c r="W66" s="75"/>
      <c r="X66" s="68"/>
    </row>
    <row r="67" spans="11:24" ht="21.9" customHeight="1">
      <c r="K67" s="35"/>
      <c r="L67" s="35"/>
      <c r="M67" s="35"/>
      <c r="N67" s="35"/>
      <c r="O67" s="35"/>
      <c r="P67" s="75"/>
      <c r="Q67" s="75"/>
      <c r="R67" s="75"/>
      <c r="S67" s="75"/>
      <c r="T67" s="75"/>
      <c r="U67" s="75"/>
      <c r="V67" s="75"/>
      <c r="W67" s="75"/>
      <c r="X67" s="68"/>
    </row>
    <row r="68" spans="11:24" ht="21.9" customHeight="1">
      <c r="K68" s="35"/>
      <c r="L68" s="35"/>
      <c r="M68" s="35"/>
      <c r="N68" s="35"/>
      <c r="O68" s="35"/>
      <c r="P68" s="75"/>
      <c r="Q68" s="75"/>
      <c r="R68" s="75"/>
      <c r="S68" s="75"/>
      <c r="T68" s="75"/>
      <c r="U68" s="75"/>
      <c r="V68" s="75"/>
      <c r="W68" s="75"/>
      <c r="X68" s="68"/>
    </row>
    <row r="69" spans="11:24" ht="21.9" customHeight="1">
      <c r="K69" s="35"/>
      <c r="L69" s="35"/>
      <c r="M69" s="35"/>
      <c r="N69" s="35"/>
      <c r="O69" s="35"/>
      <c r="P69" s="75"/>
      <c r="Q69" s="75"/>
      <c r="R69" s="75"/>
      <c r="S69" s="75"/>
      <c r="T69" s="75"/>
      <c r="U69" s="75"/>
      <c r="V69" s="75"/>
      <c r="W69" s="75"/>
      <c r="X69" s="68"/>
    </row>
    <row r="70" spans="11:24" ht="21.9" customHeight="1"/>
    <row r="71" spans="11:24" ht="13.5" customHeight="1"/>
    <row r="72" spans="11:24" ht="13.5" customHeight="1"/>
  </sheetData>
  <mergeCells count="30">
    <mergeCell ref="O44:AA45"/>
    <mergeCell ref="S13:T13"/>
    <mergeCell ref="O13:R13"/>
    <mergeCell ref="U13:Y13"/>
    <mergeCell ref="A5:AA5"/>
    <mergeCell ref="E23:J23"/>
    <mergeCell ref="L23:AA23"/>
    <mergeCell ref="L25:X25"/>
    <mergeCell ref="L16:X16"/>
    <mergeCell ref="E18:J18"/>
    <mergeCell ref="L18:X18"/>
    <mergeCell ref="L20:AA20"/>
    <mergeCell ref="E15:J15"/>
    <mergeCell ref="E16:J16"/>
    <mergeCell ref="Q2:AA2"/>
    <mergeCell ref="L10:AA10"/>
    <mergeCell ref="L22:AA22"/>
    <mergeCell ref="L11:AA11"/>
    <mergeCell ref="L14:AA14"/>
    <mergeCell ref="L15:AA15"/>
    <mergeCell ref="E25:J25"/>
    <mergeCell ref="L21:AA21"/>
    <mergeCell ref="E14:J14"/>
    <mergeCell ref="A4:AA4"/>
    <mergeCell ref="E20:J20"/>
    <mergeCell ref="E10:J10"/>
    <mergeCell ref="E22:J22"/>
    <mergeCell ref="E11:J11"/>
    <mergeCell ref="E21:J21"/>
    <mergeCell ref="E13:J13"/>
  </mergeCells>
  <phoneticPr fontId="12"/>
  <pageMargins left="0.78740157480314965" right="0.19685039370078741" top="0.39370078740157483" bottom="0.39370078740157483" header="0.51181102362204722" footer="0.31496062992125984"/>
  <pageSetup paperSize="9" scale="99" fitToHeight="0" orientation="portrait" blackAndWhite="1" horizontalDpi="300" verticalDpi="300" r:id="rId1"/>
  <headerFooter differentFirst="1" alignWithMargins="0">
    <oddFooter>&amp;R【第3版：2026.1.6】</oddFooter>
  </headerFooter>
  <rowBreaks count="1" manualBreakCount="1">
    <brk id="4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ltText="">
                <anchor moveWithCells="1">
                  <from>
                    <xdr:col>12</xdr:col>
                    <xdr:colOff>106680</xdr:colOff>
                    <xdr:row>12</xdr:row>
                    <xdr:rowOff>22860</xdr:rowOff>
                  </from>
                  <to>
                    <xdr:col>13</xdr:col>
                    <xdr:colOff>137160</xdr:colOff>
                    <xdr:row>12</xdr:row>
                    <xdr:rowOff>266700</xdr:rowOff>
                  </to>
                </anchor>
              </controlPr>
            </control>
          </mc:Choice>
        </mc:AlternateContent>
        <mc:AlternateContent xmlns:mc="http://schemas.openxmlformats.org/markup-compatibility/2006">
          <mc:Choice Requires="x14">
            <control shapeId="6149" r:id="rId5" name="Check Box 5">
              <controlPr defaultSize="0" autoFill="0" autoLine="0" autoPict="0" altText="">
                <anchor moveWithCells="1">
                  <from>
                    <xdr:col>18</xdr:col>
                    <xdr:colOff>106680</xdr:colOff>
                    <xdr:row>12</xdr:row>
                    <xdr:rowOff>22860</xdr:rowOff>
                  </from>
                  <to>
                    <xdr:col>19</xdr:col>
                    <xdr:colOff>137160</xdr:colOff>
                    <xdr:row>12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1A94B-A857-43C2-8BC3-2BEE7B73EC5D}">
  <sheetPr>
    <pageSetUpPr fitToPage="1"/>
  </sheetPr>
  <dimension ref="A1:AH70"/>
  <sheetViews>
    <sheetView view="pageBreakPreview" zoomScaleNormal="100" zoomScaleSheetLayoutView="100" workbookViewId="0">
      <selection activeCell="C19" sqref="C19"/>
    </sheetView>
  </sheetViews>
  <sheetFormatPr defaultColWidth="9" defaultRowHeight="14.4"/>
  <cols>
    <col min="1" max="31" width="3" style="34" customWidth="1"/>
    <col min="32" max="32" width="10.44140625" style="72" customWidth="1"/>
    <col min="33" max="256" width="9" style="34"/>
    <col min="257" max="287" width="3" style="34" customWidth="1"/>
    <col min="288" max="512" width="9" style="34"/>
    <col min="513" max="543" width="3" style="34" customWidth="1"/>
    <col min="544" max="768" width="9" style="34"/>
    <col min="769" max="799" width="3" style="34" customWidth="1"/>
    <col min="800" max="1024" width="9" style="34"/>
    <col min="1025" max="1055" width="3" style="34" customWidth="1"/>
    <col min="1056" max="1280" width="9" style="34"/>
    <col min="1281" max="1311" width="3" style="34" customWidth="1"/>
    <col min="1312" max="1536" width="9" style="34"/>
    <col min="1537" max="1567" width="3" style="34" customWidth="1"/>
    <col min="1568" max="1792" width="9" style="34"/>
    <col min="1793" max="1823" width="3" style="34" customWidth="1"/>
    <col min="1824" max="2048" width="9" style="34"/>
    <col min="2049" max="2079" width="3" style="34" customWidth="1"/>
    <col min="2080" max="2304" width="9" style="34"/>
    <col min="2305" max="2335" width="3" style="34" customWidth="1"/>
    <col min="2336" max="2560" width="9" style="34"/>
    <col min="2561" max="2591" width="3" style="34" customWidth="1"/>
    <col min="2592" max="2816" width="9" style="34"/>
    <col min="2817" max="2847" width="3" style="34" customWidth="1"/>
    <col min="2848" max="3072" width="9" style="34"/>
    <col min="3073" max="3103" width="3" style="34" customWidth="1"/>
    <col min="3104" max="3328" width="9" style="34"/>
    <col min="3329" max="3359" width="3" style="34" customWidth="1"/>
    <col min="3360" max="3584" width="9" style="34"/>
    <col min="3585" max="3615" width="3" style="34" customWidth="1"/>
    <col min="3616" max="3840" width="9" style="34"/>
    <col min="3841" max="3871" width="3" style="34" customWidth="1"/>
    <col min="3872" max="4096" width="9" style="34"/>
    <col min="4097" max="4127" width="3" style="34" customWidth="1"/>
    <col min="4128" max="4352" width="9" style="34"/>
    <col min="4353" max="4383" width="3" style="34" customWidth="1"/>
    <col min="4384" max="4608" width="9" style="34"/>
    <col min="4609" max="4639" width="3" style="34" customWidth="1"/>
    <col min="4640" max="4864" width="9" style="34"/>
    <col min="4865" max="4895" width="3" style="34" customWidth="1"/>
    <col min="4896" max="5120" width="9" style="34"/>
    <col min="5121" max="5151" width="3" style="34" customWidth="1"/>
    <col min="5152" max="5376" width="9" style="34"/>
    <col min="5377" max="5407" width="3" style="34" customWidth="1"/>
    <col min="5408" max="5632" width="9" style="34"/>
    <col min="5633" max="5663" width="3" style="34" customWidth="1"/>
    <col min="5664" max="5888" width="9" style="34"/>
    <col min="5889" max="5919" width="3" style="34" customWidth="1"/>
    <col min="5920" max="6144" width="9" style="34"/>
    <col min="6145" max="6175" width="3" style="34" customWidth="1"/>
    <col min="6176" max="6400" width="9" style="34"/>
    <col min="6401" max="6431" width="3" style="34" customWidth="1"/>
    <col min="6432" max="6656" width="9" style="34"/>
    <col min="6657" max="6687" width="3" style="34" customWidth="1"/>
    <col min="6688" max="6912" width="9" style="34"/>
    <col min="6913" max="6943" width="3" style="34" customWidth="1"/>
    <col min="6944" max="7168" width="9" style="34"/>
    <col min="7169" max="7199" width="3" style="34" customWidth="1"/>
    <col min="7200" max="7424" width="9" style="34"/>
    <col min="7425" max="7455" width="3" style="34" customWidth="1"/>
    <col min="7456" max="7680" width="9" style="34"/>
    <col min="7681" max="7711" width="3" style="34" customWidth="1"/>
    <col min="7712" max="7936" width="9" style="34"/>
    <col min="7937" max="7967" width="3" style="34" customWidth="1"/>
    <col min="7968" max="8192" width="9" style="34"/>
    <col min="8193" max="8223" width="3" style="34" customWidth="1"/>
    <col min="8224" max="8448" width="9" style="34"/>
    <col min="8449" max="8479" width="3" style="34" customWidth="1"/>
    <col min="8480" max="8704" width="9" style="34"/>
    <col min="8705" max="8735" width="3" style="34" customWidth="1"/>
    <col min="8736" max="8960" width="9" style="34"/>
    <col min="8961" max="8991" width="3" style="34" customWidth="1"/>
    <col min="8992" max="9216" width="9" style="34"/>
    <col min="9217" max="9247" width="3" style="34" customWidth="1"/>
    <col min="9248" max="9472" width="9" style="34"/>
    <col min="9473" max="9503" width="3" style="34" customWidth="1"/>
    <col min="9504" max="9728" width="9" style="34"/>
    <col min="9729" max="9759" width="3" style="34" customWidth="1"/>
    <col min="9760" max="9984" width="9" style="34"/>
    <col min="9985" max="10015" width="3" style="34" customWidth="1"/>
    <col min="10016" max="10240" width="9" style="34"/>
    <col min="10241" max="10271" width="3" style="34" customWidth="1"/>
    <col min="10272" max="10496" width="9" style="34"/>
    <col min="10497" max="10527" width="3" style="34" customWidth="1"/>
    <col min="10528" max="10752" width="9" style="34"/>
    <col min="10753" max="10783" width="3" style="34" customWidth="1"/>
    <col min="10784" max="11008" width="9" style="34"/>
    <col min="11009" max="11039" width="3" style="34" customWidth="1"/>
    <col min="11040" max="11264" width="9" style="34"/>
    <col min="11265" max="11295" width="3" style="34" customWidth="1"/>
    <col min="11296" max="11520" width="9" style="34"/>
    <col min="11521" max="11551" width="3" style="34" customWidth="1"/>
    <col min="11552" max="11776" width="9" style="34"/>
    <col min="11777" max="11807" width="3" style="34" customWidth="1"/>
    <col min="11808" max="12032" width="9" style="34"/>
    <col min="12033" max="12063" width="3" style="34" customWidth="1"/>
    <col min="12064" max="12288" width="9" style="34"/>
    <col min="12289" max="12319" width="3" style="34" customWidth="1"/>
    <col min="12320" max="12544" width="9" style="34"/>
    <col min="12545" max="12575" width="3" style="34" customWidth="1"/>
    <col min="12576" max="12800" width="9" style="34"/>
    <col min="12801" max="12831" width="3" style="34" customWidth="1"/>
    <col min="12832" max="13056" width="9" style="34"/>
    <col min="13057" max="13087" width="3" style="34" customWidth="1"/>
    <col min="13088" max="13312" width="9" style="34"/>
    <col min="13313" max="13343" width="3" style="34" customWidth="1"/>
    <col min="13344" max="13568" width="9" style="34"/>
    <col min="13569" max="13599" width="3" style="34" customWidth="1"/>
    <col min="13600" max="13824" width="9" style="34"/>
    <col min="13825" max="13855" width="3" style="34" customWidth="1"/>
    <col min="13856" max="14080" width="9" style="34"/>
    <col min="14081" max="14111" width="3" style="34" customWidth="1"/>
    <col min="14112" max="14336" width="9" style="34"/>
    <col min="14337" max="14367" width="3" style="34" customWidth="1"/>
    <col min="14368" max="14592" width="9" style="34"/>
    <col min="14593" max="14623" width="3" style="34" customWidth="1"/>
    <col min="14624" max="14848" width="9" style="34"/>
    <col min="14849" max="14879" width="3" style="34" customWidth="1"/>
    <col min="14880" max="15104" width="9" style="34"/>
    <col min="15105" max="15135" width="3" style="34" customWidth="1"/>
    <col min="15136" max="15360" width="9" style="34"/>
    <col min="15361" max="15391" width="3" style="34" customWidth="1"/>
    <col min="15392" max="15616" width="9" style="34"/>
    <col min="15617" max="15647" width="3" style="34" customWidth="1"/>
    <col min="15648" max="15872" width="9" style="34"/>
    <col min="15873" max="15903" width="3" style="34" customWidth="1"/>
    <col min="15904" max="16128" width="9" style="34"/>
    <col min="16129" max="16159" width="3" style="34" customWidth="1"/>
    <col min="16160" max="16384" width="9" style="34"/>
  </cols>
  <sheetData>
    <row r="1" spans="1:34" ht="20.399999999999999" customHeight="1">
      <c r="A1" s="71" t="s">
        <v>181</v>
      </c>
    </row>
    <row r="2" spans="1:34" ht="17.25" customHeight="1">
      <c r="U2" s="214" t="str">
        <f>'【1】土砂搬入申込書 '!AE2</f>
        <v>令和　　　年　　　月　　　日</v>
      </c>
      <c r="V2" s="214"/>
      <c r="W2" s="214"/>
      <c r="X2" s="214"/>
      <c r="Y2" s="214"/>
      <c r="Z2" s="214"/>
      <c r="AA2" s="214"/>
      <c r="AB2" s="214"/>
      <c r="AC2" s="214"/>
      <c r="AD2" s="214"/>
      <c r="AE2" s="214"/>
    </row>
    <row r="3" spans="1:34" ht="17.25" customHeight="1"/>
    <row r="4" spans="1:34" s="37" customFormat="1" ht="24.9" customHeight="1">
      <c r="A4" s="215" t="s">
        <v>57</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72"/>
    </row>
    <row r="5" spans="1:34" s="37" customFormat="1" ht="9.9" customHeight="1">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72"/>
    </row>
    <row r="6" spans="1:34" ht="21.9" customHeight="1">
      <c r="A6" s="52">
        <v>1</v>
      </c>
      <c r="B6" s="209" t="s">
        <v>58</v>
      </c>
      <c r="C6" s="209"/>
      <c r="D6" s="209"/>
      <c r="E6" s="209"/>
      <c r="F6" s="209"/>
      <c r="H6" s="216" t="str">
        <f>IF('【1】土砂搬入申込書 '!K28="","",'【1】土砂搬入申込書 '!K28)</f>
        <v/>
      </c>
      <c r="I6" s="216"/>
      <c r="J6" s="216"/>
      <c r="K6" s="216"/>
      <c r="L6" s="216"/>
      <c r="M6" s="216"/>
      <c r="N6" s="216"/>
      <c r="O6" s="216"/>
      <c r="P6" s="216"/>
      <c r="Q6" s="216"/>
      <c r="R6" s="216"/>
      <c r="S6" s="216"/>
      <c r="T6" s="216"/>
      <c r="U6" s="216"/>
      <c r="V6" s="216"/>
      <c r="W6" s="216"/>
      <c r="X6" s="216"/>
      <c r="Y6" s="216"/>
      <c r="Z6" s="216"/>
      <c r="AA6" s="216"/>
      <c r="AB6" s="216"/>
      <c r="AC6" s="216"/>
      <c r="AD6" s="216"/>
      <c r="AE6" s="216"/>
    </row>
    <row r="7" spans="1:34" ht="21.9" customHeight="1">
      <c r="A7" s="52">
        <v>2</v>
      </c>
      <c r="B7" s="209" t="s">
        <v>59</v>
      </c>
      <c r="C7" s="209"/>
      <c r="D7" s="209"/>
      <c r="E7" s="209"/>
      <c r="F7" s="209"/>
      <c r="H7" s="217" t="str">
        <f>IF('【1】土砂搬入申込書 '!X13="","",'【1】土砂搬入申込書 '!X13)</f>
        <v/>
      </c>
      <c r="I7" s="217"/>
      <c r="J7" s="217"/>
      <c r="K7" s="217"/>
      <c r="L7" s="217"/>
      <c r="M7" s="217"/>
      <c r="N7" s="217"/>
      <c r="O7" s="217"/>
      <c r="P7" s="217"/>
      <c r="Q7" s="217"/>
      <c r="R7" s="217"/>
      <c r="S7" s="217"/>
      <c r="T7" s="217"/>
      <c r="U7" s="217"/>
      <c r="V7" s="217"/>
      <c r="W7" s="217"/>
      <c r="X7" s="217"/>
      <c r="Y7" s="217"/>
      <c r="Z7" s="217"/>
      <c r="AA7" s="217"/>
      <c r="AB7" s="217"/>
      <c r="AC7" s="217"/>
      <c r="AD7" s="217"/>
      <c r="AE7" s="217"/>
    </row>
    <row r="8" spans="1:34" ht="21.9" customHeight="1">
      <c r="A8" s="52">
        <v>3</v>
      </c>
      <c r="B8" s="209" t="s">
        <v>60</v>
      </c>
      <c r="C8" s="209"/>
      <c r="D8" s="209"/>
      <c r="E8" s="209"/>
      <c r="F8" s="209"/>
      <c r="H8" s="218" t="str">
        <f>IF('【1】土砂搬入申込書 '!T33="","",'【1】土砂搬入申込書 '!T33)</f>
        <v/>
      </c>
      <c r="I8" s="218"/>
      <c r="J8" s="218"/>
      <c r="K8" s="218"/>
      <c r="L8" s="218"/>
      <c r="M8" s="218"/>
      <c r="N8" s="218"/>
      <c r="O8" s="218"/>
      <c r="P8" s="218"/>
      <c r="Q8" s="218"/>
      <c r="R8" s="219" t="s">
        <v>143</v>
      </c>
      <c r="S8" s="219"/>
      <c r="T8" s="219"/>
      <c r="U8" s="219"/>
      <c r="V8" s="218" t="str">
        <f>IF('【1】土砂搬入申込書 '!AF33="","",'【1】土砂搬入申込書 '!AF33)</f>
        <v/>
      </c>
      <c r="W8" s="218"/>
      <c r="X8" s="218"/>
      <c r="Y8" s="218"/>
      <c r="Z8" s="218"/>
      <c r="AA8" s="218"/>
      <c r="AB8" s="218"/>
      <c r="AC8" s="218"/>
      <c r="AD8" s="218"/>
      <c r="AE8" s="218"/>
    </row>
    <row r="9" spans="1:34" ht="21.9" customHeight="1">
      <c r="A9" s="52">
        <v>4</v>
      </c>
      <c r="B9" s="209" t="s">
        <v>61</v>
      </c>
      <c r="C9" s="209"/>
      <c r="D9" s="209"/>
      <c r="E9" s="209"/>
      <c r="F9" s="209"/>
      <c r="H9" s="210" t="str">
        <f>IF('【1】土砂搬入申込書 '!K33="","",'【1】土砂搬入申込書 '!K33)</f>
        <v/>
      </c>
      <c r="I9" s="210"/>
      <c r="J9" s="210"/>
      <c r="K9" s="210"/>
      <c r="L9" s="40" t="s">
        <v>62</v>
      </c>
      <c r="M9" s="40"/>
      <c r="N9" s="211" t="s">
        <v>63</v>
      </c>
      <c r="O9" s="211"/>
      <c r="P9" s="211"/>
      <c r="Q9" s="211"/>
      <c r="R9" s="211"/>
      <c r="S9" s="212" t="str">
        <f>IF('【1】土砂搬入申込書 '!T35="","",'【1】土砂搬入申込書 '!T35)</f>
        <v/>
      </c>
      <c r="T9" s="212"/>
      <c r="U9" s="212"/>
      <c r="V9" s="40" t="s">
        <v>64</v>
      </c>
      <c r="W9" s="40"/>
      <c r="X9" s="40" t="s">
        <v>144</v>
      </c>
      <c r="Y9" s="40"/>
      <c r="Z9" s="213" t="str">
        <f>IF('【1】土砂搬入申込書 '!AF4="","",'【1】土砂搬入申込書 '!AF4)</f>
        <v/>
      </c>
      <c r="AA9" s="213"/>
      <c r="AB9" s="213"/>
      <c r="AC9" s="40"/>
      <c r="AD9" s="40"/>
      <c r="AE9" s="40"/>
    </row>
    <row r="10" spans="1:34" ht="21.9" customHeight="1">
      <c r="A10" s="52">
        <v>5</v>
      </c>
      <c r="B10" s="209" t="s">
        <v>65</v>
      </c>
      <c r="C10" s="209"/>
      <c r="D10" s="209"/>
      <c r="E10" s="209"/>
      <c r="F10" s="209"/>
    </row>
    <row r="11" spans="1:34" ht="5.0999999999999996" customHeight="1"/>
    <row r="12" spans="1:34" ht="20.100000000000001" customHeight="1">
      <c r="A12" s="53"/>
      <c r="B12" s="51" t="str">
        <f>IF(E19="","",E19)</f>
        <v/>
      </c>
      <c r="C12" s="51" t="s">
        <v>56</v>
      </c>
      <c r="D12" s="54"/>
      <c r="E12" s="53"/>
      <c r="F12" s="51" t="str">
        <f>IF(E23="","",E23)</f>
        <v/>
      </c>
      <c r="G12" s="51" t="s">
        <v>56</v>
      </c>
      <c r="H12" s="54"/>
      <c r="I12" s="53"/>
      <c r="J12" s="51" t="str">
        <f>IF(E27="","",E27)</f>
        <v/>
      </c>
      <c r="K12" s="51" t="s">
        <v>56</v>
      </c>
      <c r="L12" s="54"/>
      <c r="M12" s="53"/>
      <c r="N12" s="51" t="str">
        <f>IF(E31="","",E31)</f>
        <v/>
      </c>
      <c r="O12" s="51" t="s">
        <v>56</v>
      </c>
      <c r="P12" s="54"/>
      <c r="Q12" s="53"/>
      <c r="R12" s="51" t="str">
        <f>IF(E35="","",E35)</f>
        <v/>
      </c>
      <c r="S12" s="51" t="s">
        <v>56</v>
      </c>
      <c r="T12" s="54"/>
      <c r="U12" s="53"/>
      <c r="V12" s="51" t="str">
        <f>IF(E39="","",E39)</f>
        <v/>
      </c>
      <c r="W12" s="51" t="s">
        <v>56</v>
      </c>
      <c r="X12" s="54"/>
      <c r="Y12" s="50"/>
      <c r="Z12" s="50"/>
      <c r="AA12" s="50"/>
      <c r="AB12" s="50"/>
      <c r="AC12" s="50"/>
      <c r="AD12" s="50"/>
      <c r="AE12" s="50"/>
    </row>
    <row r="13" spans="1:34" ht="20.100000000000001" customHeight="1">
      <c r="A13" s="198" t="str">
        <f>K19</f>
        <v/>
      </c>
      <c r="B13" s="199"/>
      <c r="C13" s="199"/>
      <c r="D13" s="200"/>
      <c r="E13" s="198" t="str">
        <f>K23</f>
        <v/>
      </c>
      <c r="F13" s="199"/>
      <c r="G13" s="199"/>
      <c r="H13" s="200"/>
      <c r="I13" s="198" t="str">
        <f>K27</f>
        <v/>
      </c>
      <c r="J13" s="199"/>
      <c r="K13" s="199"/>
      <c r="L13" s="200"/>
      <c r="M13" s="198" t="str">
        <f>K31</f>
        <v/>
      </c>
      <c r="N13" s="199"/>
      <c r="O13" s="199"/>
      <c r="P13" s="200"/>
      <c r="Q13" s="198" t="str">
        <f>K35</f>
        <v/>
      </c>
      <c r="R13" s="199"/>
      <c r="S13" s="199"/>
      <c r="T13" s="200"/>
      <c r="U13" s="198" t="str">
        <f>K39</f>
        <v/>
      </c>
      <c r="V13" s="199"/>
      <c r="W13" s="199"/>
      <c r="X13" s="200"/>
      <c r="Y13" s="50"/>
      <c r="Z13" s="50"/>
      <c r="AA13" s="50"/>
      <c r="AB13" s="50"/>
      <c r="AC13" s="50"/>
      <c r="AD13" s="50"/>
      <c r="AE13" s="50"/>
      <c r="AF13" s="72" t="s">
        <v>167</v>
      </c>
    </row>
    <row r="14" spans="1:34" ht="20.100000000000001" customHeight="1">
      <c r="A14" s="53"/>
      <c r="B14" s="51" t="str">
        <f>IF(E46="","",E46)</f>
        <v/>
      </c>
      <c r="C14" s="51" t="s">
        <v>56</v>
      </c>
      <c r="D14" s="54"/>
      <c r="E14" s="53"/>
      <c r="F14" s="51" t="str">
        <f>IF(E50="","",E50)</f>
        <v/>
      </c>
      <c r="G14" s="51" t="s">
        <v>56</v>
      </c>
      <c r="H14" s="54"/>
      <c r="I14" s="53"/>
      <c r="J14" s="51" t="str">
        <f>IF(E54="","",E54)</f>
        <v/>
      </c>
      <c r="K14" s="51" t="s">
        <v>56</v>
      </c>
      <c r="L14" s="54"/>
      <c r="M14" s="53"/>
      <c r="N14" s="51" t="str">
        <f>IF(E58="","",E58)</f>
        <v/>
      </c>
      <c r="O14" s="51" t="s">
        <v>56</v>
      </c>
      <c r="P14" s="54"/>
      <c r="Q14" s="53"/>
      <c r="R14" s="51" t="str">
        <f>IF(E62="","",E62)</f>
        <v/>
      </c>
      <c r="S14" s="51" t="s">
        <v>56</v>
      </c>
      <c r="T14" s="54"/>
      <c r="U14" s="53"/>
      <c r="V14" s="51" t="str">
        <f>IF(E66="","",E66)</f>
        <v/>
      </c>
      <c r="W14" s="51" t="s">
        <v>56</v>
      </c>
      <c r="X14" s="54"/>
      <c r="Y14" s="201" t="s">
        <v>66</v>
      </c>
      <c r="Z14" s="202"/>
      <c r="AA14" s="203">
        <f>AA15/5.55</f>
        <v>0</v>
      </c>
      <c r="AB14" s="204"/>
      <c r="AC14" s="204"/>
      <c r="AD14" s="205"/>
      <c r="AE14" s="55" t="s">
        <v>64</v>
      </c>
      <c r="AF14" s="72" t="s">
        <v>154</v>
      </c>
      <c r="AG14" s="47" t="str">
        <f>'【1】土砂搬入申込書 '!T35</f>
        <v/>
      </c>
      <c r="AH14" s="45" t="s">
        <v>153</v>
      </c>
    </row>
    <row r="15" spans="1:34" ht="20.100000000000001" customHeight="1">
      <c r="A15" s="198" t="str">
        <f>K46</f>
        <v/>
      </c>
      <c r="B15" s="199"/>
      <c r="C15" s="199"/>
      <c r="D15" s="200"/>
      <c r="E15" s="198" t="str">
        <f>K50</f>
        <v/>
      </c>
      <c r="F15" s="199"/>
      <c r="G15" s="199"/>
      <c r="H15" s="200"/>
      <c r="I15" s="198" t="str">
        <f>K54</f>
        <v/>
      </c>
      <c r="J15" s="199"/>
      <c r="K15" s="199"/>
      <c r="L15" s="200"/>
      <c r="M15" s="198" t="str">
        <f>K58</f>
        <v/>
      </c>
      <c r="N15" s="199"/>
      <c r="O15" s="199"/>
      <c r="P15" s="200"/>
      <c r="Q15" s="198" t="str">
        <f>K62</f>
        <v/>
      </c>
      <c r="R15" s="199"/>
      <c r="S15" s="199"/>
      <c r="T15" s="200"/>
      <c r="U15" s="198" t="str">
        <f>K66</f>
        <v/>
      </c>
      <c r="V15" s="199"/>
      <c r="W15" s="199"/>
      <c r="X15" s="200"/>
      <c r="Y15" s="201" t="s">
        <v>66</v>
      </c>
      <c r="Z15" s="202"/>
      <c r="AA15" s="206">
        <f>SUM(A13:X13,A15:X15)</f>
        <v>0</v>
      </c>
      <c r="AB15" s="207"/>
      <c r="AC15" s="207"/>
      <c r="AD15" s="208"/>
      <c r="AE15" s="55" t="s">
        <v>62</v>
      </c>
      <c r="AF15" s="72" t="s">
        <v>166</v>
      </c>
    </row>
    <row r="16" spans="1:34" ht="17.25" customHeight="1"/>
    <row r="17" spans="1:32" ht="17.25" customHeight="1"/>
    <row r="18" spans="1:32" ht="17.25" customHeight="1"/>
    <row r="19" spans="1:32" ht="20.100000000000001" customHeight="1">
      <c r="A19" s="48"/>
      <c r="B19" s="48" t="s">
        <v>67</v>
      </c>
      <c r="C19" s="49"/>
      <c r="D19" s="48" t="s">
        <v>55</v>
      </c>
      <c r="E19" s="49"/>
      <c r="F19" s="48" t="s">
        <v>56</v>
      </c>
      <c r="G19" s="48"/>
      <c r="H19" s="194" t="s">
        <v>68</v>
      </c>
      <c r="I19" s="194"/>
      <c r="J19" s="48"/>
      <c r="K19" s="195" t="str">
        <f>IF(Y19="","",SUM(A21:AE21)*Y19)</f>
        <v/>
      </c>
      <c r="L19" s="195"/>
      <c r="M19" s="195"/>
      <c r="N19" s="195"/>
      <c r="O19" s="48" t="s">
        <v>69</v>
      </c>
      <c r="P19" s="48"/>
      <c r="Q19" s="48"/>
      <c r="R19" s="48"/>
      <c r="S19" s="196">
        <f>SUM(A21:AE21)</f>
        <v>0</v>
      </c>
      <c r="T19" s="196"/>
      <c r="U19" s="196"/>
      <c r="V19" s="48" t="s">
        <v>70</v>
      </c>
      <c r="W19" s="48"/>
      <c r="X19" s="48"/>
      <c r="Y19" s="197" t="str">
        <f>IF($Z$9="","",CHOOSE(MATCH($Z$9,{"10t車","8t車","4t車","3t車","2t車"},0),5.55,4.4,2.2,1.6,1.2))</f>
        <v/>
      </c>
      <c r="Z19" s="197"/>
      <c r="AA19" s="197"/>
      <c r="AB19" s="48" t="s">
        <v>146</v>
      </c>
      <c r="AC19" s="48"/>
      <c r="AD19" s="48" t="s">
        <v>145</v>
      </c>
      <c r="AE19" s="48"/>
      <c r="AF19" s="72" t="s">
        <v>168</v>
      </c>
    </row>
    <row r="20" spans="1:32" ht="20.100000000000001" customHeight="1">
      <c r="A20" s="56" t="s">
        <v>71</v>
      </c>
      <c r="B20" s="56" t="s">
        <v>72</v>
      </c>
      <c r="C20" s="56" t="s">
        <v>73</v>
      </c>
      <c r="D20" s="56" t="s">
        <v>74</v>
      </c>
      <c r="E20" s="56" t="s">
        <v>75</v>
      </c>
      <c r="F20" s="56" t="s">
        <v>76</v>
      </c>
      <c r="G20" s="56" t="s">
        <v>77</v>
      </c>
      <c r="H20" s="56" t="s">
        <v>78</v>
      </c>
      <c r="I20" s="56" t="s">
        <v>79</v>
      </c>
      <c r="J20" s="56" t="s">
        <v>80</v>
      </c>
      <c r="K20" s="56" t="s">
        <v>81</v>
      </c>
      <c r="L20" s="56" t="s">
        <v>82</v>
      </c>
      <c r="M20" s="56" t="s">
        <v>83</v>
      </c>
      <c r="N20" s="56" t="s">
        <v>84</v>
      </c>
      <c r="O20" s="56" t="s">
        <v>85</v>
      </c>
      <c r="P20" s="56" t="s">
        <v>86</v>
      </c>
      <c r="Q20" s="56" t="s">
        <v>87</v>
      </c>
      <c r="R20" s="56" t="s">
        <v>88</v>
      </c>
      <c r="S20" s="56" t="s">
        <v>89</v>
      </c>
      <c r="T20" s="56" t="s">
        <v>90</v>
      </c>
      <c r="U20" s="56" t="s">
        <v>91</v>
      </c>
      <c r="V20" s="56" t="s">
        <v>92</v>
      </c>
      <c r="W20" s="56" t="s">
        <v>93</v>
      </c>
      <c r="X20" s="56" t="s">
        <v>94</v>
      </c>
      <c r="Y20" s="56" t="s">
        <v>95</v>
      </c>
      <c r="Z20" s="56" t="s">
        <v>96</v>
      </c>
      <c r="AA20" s="56" t="s">
        <v>97</v>
      </c>
      <c r="AB20" s="56" t="s">
        <v>98</v>
      </c>
      <c r="AC20" s="56" t="s">
        <v>99</v>
      </c>
      <c r="AD20" s="56" t="s">
        <v>100</v>
      </c>
      <c r="AE20" s="56" t="s">
        <v>101</v>
      </c>
    </row>
    <row r="21" spans="1:32" ht="20.100000000000001" customHeight="1">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72" t="s">
        <v>147</v>
      </c>
    </row>
    <row r="22" spans="1:32" ht="17.25" customHeight="1">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row>
    <row r="23" spans="1:32" ht="20.100000000000001" customHeight="1">
      <c r="A23" s="48"/>
      <c r="B23" s="48" t="s">
        <v>102</v>
      </c>
      <c r="C23" s="49"/>
      <c r="D23" s="48" t="s">
        <v>55</v>
      </c>
      <c r="E23" s="49"/>
      <c r="F23" s="48" t="s">
        <v>56</v>
      </c>
      <c r="G23" s="48"/>
      <c r="H23" s="194" t="s">
        <v>68</v>
      </c>
      <c r="I23" s="194"/>
      <c r="J23" s="48"/>
      <c r="K23" s="195" t="str">
        <f>IF(Y23="","",SUM(A25:AE25)*Y23)</f>
        <v/>
      </c>
      <c r="L23" s="195"/>
      <c r="M23" s="195"/>
      <c r="N23" s="195"/>
      <c r="O23" s="48" t="s">
        <v>69</v>
      </c>
      <c r="P23" s="48"/>
      <c r="Q23" s="48"/>
      <c r="R23" s="48"/>
      <c r="S23" s="196">
        <f>SUM(A25:AE25)</f>
        <v>0</v>
      </c>
      <c r="T23" s="196"/>
      <c r="U23" s="196"/>
      <c r="V23" s="48" t="s">
        <v>70</v>
      </c>
      <c r="W23" s="48"/>
      <c r="X23" s="48"/>
      <c r="Y23" s="197" t="str">
        <f>IF($Z$9="","",CHOOSE(MATCH($Z$9,{"10t車","8t車","4t車","3t車","2t車"},0),5.55,4.4,2.2,1.6,1.2))</f>
        <v/>
      </c>
      <c r="Z23" s="197"/>
      <c r="AA23" s="197"/>
      <c r="AB23" s="48" t="s">
        <v>146</v>
      </c>
      <c r="AC23" s="48"/>
      <c r="AD23" s="48" t="s">
        <v>145</v>
      </c>
      <c r="AE23" s="48"/>
      <c r="AF23" s="72" t="s">
        <v>168</v>
      </c>
    </row>
    <row r="24" spans="1:32" ht="20.100000000000001" customHeight="1">
      <c r="A24" s="56" t="s">
        <v>71</v>
      </c>
      <c r="B24" s="56" t="s">
        <v>72</v>
      </c>
      <c r="C24" s="56" t="s">
        <v>73</v>
      </c>
      <c r="D24" s="56" t="s">
        <v>74</v>
      </c>
      <c r="E24" s="56" t="s">
        <v>75</v>
      </c>
      <c r="F24" s="56" t="s">
        <v>76</v>
      </c>
      <c r="G24" s="56" t="s">
        <v>77</v>
      </c>
      <c r="H24" s="56" t="s">
        <v>78</v>
      </c>
      <c r="I24" s="56" t="s">
        <v>79</v>
      </c>
      <c r="J24" s="56" t="s">
        <v>80</v>
      </c>
      <c r="K24" s="56" t="s">
        <v>81</v>
      </c>
      <c r="L24" s="56" t="s">
        <v>82</v>
      </c>
      <c r="M24" s="56" t="s">
        <v>83</v>
      </c>
      <c r="N24" s="56" t="s">
        <v>84</v>
      </c>
      <c r="O24" s="56" t="s">
        <v>85</v>
      </c>
      <c r="P24" s="56" t="s">
        <v>86</v>
      </c>
      <c r="Q24" s="56" t="s">
        <v>87</v>
      </c>
      <c r="R24" s="56" t="s">
        <v>88</v>
      </c>
      <c r="S24" s="56" t="s">
        <v>89</v>
      </c>
      <c r="T24" s="56" t="s">
        <v>90</v>
      </c>
      <c r="U24" s="56" t="s">
        <v>91</v>
      </c>
      <c r="V24" s="56" t="s">
        <v>92</v>
      </c>
      <c r="W24" s="56" t="s">
        <v>93</v>
      </c>
      <c r="X24" s="56" t="s">
        <v>94</v>
      </c>
      <c r="Y24" s="56" t="s">
        <v>95</v>
      </c>
      <c r="Z24" s="56" t="s">
        <v>96</v>
      </c>
      <c r="AA24" s="56" t="s">
        <v>97</v>
      </c>
      <c r="AB24" s="56" t="s">
        <v>98</v>
      </c>
      <c r="AC24" s="56" t="s">
        <v>99</v>
      </c>
      <c r="AD24" s="56" t="s">
        <v>100</v>
      </c>
      <c r="AE24" s="56" t="s">
        <v>101</v>
      </c>
    </row>
    <row r="25" spans="1:32" ht="20.100000000000001" customHeight="1">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72" t="s">
        <v>147</v>
      </c>
    </row>
    <row r="26" spans="1:32" ht="17.25" customHeight="1">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row>
    <row r="27" spans="1:32" ht="20.100000000000001" customHeight="1">
      <c r="A27" s="48"/>
      <c r="B27" s="48" t="s">
        <v>103</v>
      </c>
      <c r="C27" s="49"/>
      <c r="D27" s="48" t="s">
        <v>55</v>
      </c>
      <c r="E27" s="49"/>
      <c r="F27" s="48" t="s">
        <v>56</v>
      </c>
      <c r="G27" s="48"/>
      <c r="H27" s="194" t="s">
        <v>68</v>
      </c>
      <c r="I27" s="194"/>
      <c r="J27" s="48"/>
      <c r="K27" s="195" t="str">
        <f>IF(Y27="","",SUM(A29:AE29)*Y27)</f>
        <v/>
      </c>
      <c r="L27" s="195"/>
      <c r="M27" s="195"/>
      <c r="N27" s="195"/>
      <c r="O27" s="48" t="s">
        <v>69</v>
      </c>
      <c r="P27" s="48"/>
      <c r="Q27" s="48"/>
      <c r="R27" s="48"/>
      <c r="S27" s="196">
        <f>SUM(A29:AE29)</f>
        <v>0</v>
      </c>
      <c r="T27" s="196"/>
      <c r="U27" s="196"/>
      <c r="V27" s="48" t="s">
        <v>70</v>
      </c>
      <c r="W27" s="48"/>
      <c r="X27" s="48"/>
      <c r="Y27" s="197" t="str">
        <f>IF($Z$9="","",CHOOSE(MATCH($Z$9,{"10t車","8t車","4t車","3t車","2t車"},0),5.55,4.4,2.2,1.6,1.2))</f>
        <v/>
      </c>
      <c r="Z27" s="197"/>
      <c r="AA27" s="197"/>
      <c r="AB27" s="48" t="s">
        <v>146</v>
      </c>
      <c r="AC27" s="48"/>
      <c r="AD27" s="48" t="s">
        <v>145</v>
      </c>
      <c r="AE27" s="48"/>
      <c r="AF27" s="72" t="s">
        <v>168</v>
      </c>
    </row>
    <row r="28" spans="1:32" ht="20.100000000000001" customHeight="1">
      <c r="A28" s="56" t="s">
        <v>71</v>
      </c>
      <c r="B28" s="56" t="s">
        <v>72</v>
      </c>
      <c r="C28" s="56" t="s">
        <v>73</v>
      </c>
      <c r="D28" s="56" t="s">
        <v>74</v>
      </c>
      <c r="E28" s="56" t="s">
        <v>75</v>
      </c>
      <c r="F28" s="56" t="s">
        <v>76</v>
      </c>
      <c r="G28" s="56" t="s">
        <v>77</v>
      </c>
      <c r="H28" s="56" t="s">
        <v>78</v>
      </c>
      <c r="I28" s="56" t="s">
        <v>79</v>
      </c>
      <c r="J28" s="56" t="s">
        <v>80</v>
      </c>
      <c r="K28" s="56" t="s">
        <v>81</v>
      </c>
      <c r="L28" s="56" t="s">
        <v>82</v>
      </c>
      <c r="M28" s="56" t="s">
        <v>83</v>
      </c>
      <c r="N28" s="56" t="s">
        <v>84</v>
      </c>
      <c r="O28" s="56" t="s">
        <v>85</v>
      </c>
      <c r="P28" s="56" t="s">
        <v>86</v>
      </c>
      <c r="Q28" s="56" t="s">
        <v>87</v>
      </c>
      <c r="R28" s="56" t="s">
        <v>88</v>
      </c>
      <c r="S28" s="56" t="s">
        <v>89</v>
      </c>
      <c r="T28" s="56" t="s">
        <v>90</v>
      </c>
      <c r="U28" s="56" t="s">
        <v>91</v>
      </c>
      <c r="V28" s="56" t="s">
        <v>92</v>
      </c>
      <c r="W28" s="56" t="s">
        <v>93</v>
      </c>
      <c r="X28" s="56" t="s">
        <v>94</v>
      </c>
      <c r="Y28" s="56" t="s">
        <v>95</v>
      </c>
      <c r="Z28" s="56" t="s">
        <v>96</v>
      </c>
      <c r="AA28" s="56" t="s">
        <v>97</v>
      </c>
      <c r="AB28" s="56" t="s">
        <v>98</v>
      </c>
      <c r="AC28" s="56" t="s">
        <v>99</v>
      </c>
      <c r="AD28" s="56" t="s">
        <v>100</v>
      </c>
      <c r="AE28" s="56" t="s">
        <v>101</v>
      </c>
    </row>
    <row r="29" spans="1:32" ht="20.100000000000001" customHeight="1">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72" t="s">
        <v>147</v>
      </c>
    </row>
    <row r="30" spans="1:32" ht="17.25" customHeight="1">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row>
    <row r="31" spans="1:32" ht="20.100000000000001" customHeight="1">
      <c r="A31" s="48"/>
      <c r="B31" s="48" t="s">
        <v>104</v>
      </c>
      <c r="C31" s="49"/>
      <c r="D31" s="48" t="s">
        <v>55</v>
      </c>
      <c r="E31" s="49"/>
      <c r="F31" s="48" t="s">
        <v>56</v>
      </c>
      <c r="G31" s="48"/>
      <c r="H31" s="194" t="s">
        <v>68</v>
      </c>
      <c r="I31" s="194"/>
      <c r="J31" s="48"/>
      <c r="K31" s="195" t="str">
        <f>IF(Y31="","",SUM(A33:AE33)*Y31)</f>
        <v/>
      </c>
      <c r="L31" s="195"/>
      <c r="M31" s="195"/>
      <c r="N31" s="195"/>
      <c r="O31" s="48" t="s">
        <v>69</v>
      </c>
      <c r="P31" s="48"/>
      <c r="Q31" s="48"/>
      <c r="R31" s="48"/>
      <c r="S31" s="196">
        <f>SUM(A33:AE33)</f>
        <v>0</v>
      </c>
      <c r="T31" s="196"/>
      <c r="U31" s="196"/>
      <c r="V31" s="48" t="s">
        <v>70</v>
      </c>
      <c r="W31" s="48"/>
      <c r="X31" s="48"/>
      <c r="Y31" s="197" t="str">
        <f>IF($Z$9="","",CHOOSE(MATCH($Z$9,{"10t車","8t車","4t車","3t車","2t車"},0),5.55,4.4,2.2,1.6,1.2))</f>
        <v/>
      </c>
      <c r="Z31" s="197"/>
      <c r="AA31" s="197"/>
      <c r="AB31" s="48" t="s">
        <v>146</v>
      </c>
      <c r="AC31" s="48"/>
      <c r="AD31" s="48" t="s">
        <v>145</v>
      </c>
      <c r="AE31" s="48"/>
      <c r="AF31" s="72" t="s">
        <v>168</v>
      </c>
    </row>
    <row r="32" spans="1:32" ht="20.100000000000001" customHeight="1">
      <c r="A32" s="56" t="s">
        <v>71</v>
      </c>
      <c r="B32" s="56" t="s">
        <v>72</v>
      </c>
      <c r="C32" s="56" t="s">
        <v>73</v>
      </c>
      <c r="D32" s="56" t="s">
        <v>74</v>
      </c>
      <c r="E32" s="56" t="s">
        <v>75</v>
      </c>
      <c r="F32" s="56" t="s">
        <v>76</v>
      </c>
      <c r="G32" s="56" t="s">
        <v>77</v>
      </c>
      <c r="H32" s="56" t="s">
        <v>78</v>
      </c>
      <c r="I32" s="56" t="s">
        <v>79</v>
      </c>
      <c r="J32" s="56" t="s">
        <v>80</v>
      </c>
      <c r="K32" s="56" t="s">
        <v>81</v>
      </c>
      <c r="L32" s="56" t="s">
        <v>82</v>
      </c>
      <c r="M32" s="56" t="s">
        <v>83</v>
      </c>
      <c r="N32" s="56" t="s">
        <v>84</v>
      </c>
      <c r="O32" s="56" t="s">
        <v>85</v>
      </c>
      <c r="P32" s="56" t="s">
        <v>86</v>
      </c>
      <c r="Q32" s="56" t="s">
        <v>87</v>
      </c>
      <c r="R32" s="56" t="s">
        <v>88</v>
      </c>
      <c r="S32" s="56" t="s">
        <v>89</v>
      </c>
      <c r="T32" s="56" t="s">
        <v>90</v>
      </c>
      <c r="U32" s="56" t="s">
        <v>91</v>
      </c>
      <c r="V32" s="56" t="s">
        <v>92</v>
      </c>
      <c r="W32" s="56" t="s">
        <v>93</v>
      </c>
      <c r="X32" s="56" t="s">
        <v>94</v>
      </c>
      <c r="Y32" s="56" t="s">
        <v>95</v>
      </c>
      <c r="Z32" s="56" t="s">
        <v>96</v>
      </c>
      <c r="AA32" s="56" t="s">
        <v>97</v>
      </c>
      <c r="AB32" s="56" t="s">
        <v>98</v>
      </c>
      <c r="AC32" s="56" t="s">
        <v>99</v>
      </c>
      <c r="AD32" s="56" t="s">
        <v>100</v>
      </c>
      <c r="AE32" s="56" t="s">
        <v>101</v>
      </c>
    </row>
    <row r="33" spans="1:32" ht="20.100000000000001"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72" t="s">
        <v>147</v>
      </c>
    </row>
    <row r="34" spans="1:32" ht="17.25"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row>
    <row r="35" spans="1:32" ht="20.100000000000001" customHeight="1">
      <c r="A35" s="48"/>
      <c r="B35" s="48" t="s">
        <v>105</v>
      </c>
      <c r="C35" s="49"/>
      <c r="D35" s="48" t="s">
        <v>55</v>
      </c>
      <c r="E35" s="49"/>
      <c r="F35" s="48" t="s">
        <v>56</v>
      </c>
      <c r="G35" s="48"/>
      <c r="H35" s="194" t="s">
        <v>68</v>
      </c>
      <c r="I35" s="194"/>
      <c r="J35" s="48"/>
      <c r="K35" s="195" t="str">
        <f>IF(Y35="","",SUM(A37:AE37)*Y35)</f>
        <v/>
      </c>
      <c r="L35" s="195"/>
      <c r="M35" s="195"/>
      <c r="N35" s="195"/>
      <c r="O35" s="48" t="s">
        <v>69</v>
      </c>
      <c r="P35" s="48"/>
      <c r="Q35" s="48"/>
      <c r="R35" s="48"/>
      <c r="S35" s="196">
        <f>SUM(A37:AE37)</f>
        <v>0</v>
      </c>
      <c r="T35" s="196"/>
      <c r="U35" s="196"/>
      <c r="V35" s="48" t="s">
        <v>70</v>
      </c>
      <c r="W35" s="48"/>
      <c r="X35" s="48"/>
      <c r="Y35" s="197" t="str">
        <f>IF($Z$9="","",CHOOSE(MATCH($Z$9,{"10t車","8t車","4t車","3t車","2t車"},0),5.55,4.4,2.2,1.6,1.2))</f>
        <v/>
      </c>
      <c r="Z35" s="197"/>
      <c r="AA35" s="197"/>
      <c r="AB35" s="48" t="s">
        <v>146</v>
      </c>
      <c r="AC35" s="48"/>
      <c r="AD35" s="48" t="s">
        <v>145</v>
      </c>
      <c r="AE35" s="48"/>
      <c r="AF35" s="72" t="s">
        <v>168</v>
      </c>
    </row>
    <row r="36" spans="1:32" ht="20.100000000000001" customHeight="1">
      <c r="A36" s="56" t="s">
        <v>71</v>
      </c>
      <c r="B36" s="56" t="s">
        <v>72</v>
      </c>
      <c r="C36" s="56" t="s">
        <v>73</v>
      </c>
      <c r="D36" s="56" t="s">
        <v>74</v>
      </c>
      <c r="E36" s="56" t="s">
        <v>75</v>
      </c>
      <c r="F36" s="56" t="s">
        <v>76</v>
      </c>
      <c r="G36" s="56" t="s">
        <v>77</v>
      </c>
      <c r="H36" s="56" t="s">
        <v>78</v>
      </c>
      <c r="I36" s="56" t="s">
        <v>79</v>
      </c>
      <c r="J36" s="56" t="s">
        <v>80</v>
      </c>
      <c r="K36" s="56" t="s">
        <v>81</v>
      </c>
      <c r="L36" s="56" t="s">
        <v>82</v>
      </c>
      <c r="M36" s="56" t="s">
        <v>83</v>
      </c>
      <c r="N36" s="56" t="s">
        <v>84</v>
      </c>
      <c r="O36" s="56" t="s">
        <v>85</v>
      </c>
      <c r="P36" s="56" t="s">
        <v>86</v>
      </c>
      <c r="Q36" s="56" t="s">
        <v>87</v>
      </c>
      <c r="R36" s="56" t="s">
        <v>88</v>
      </c>
      <c r="S36" s="56" t="s">
        <v>89</v>
      </c>
      <c r="T36" s="56" t="s">
        <v>90</v>
      </c>
      <c r="U36" s="56" t="s">
        <v>91</v>
      </c>
      <c r="V36" s="56" t="s">
        <v>92</v>
      </c>
      <c r="W36" s="56" t="s">
        <v>93</v>
      </c>
      <c r="X36" s="56" t="s">
        <v>94</v>
      </c>
      <c r="Y36" s="56" t="s">
        <v>95</v>
      </c>
      <c r="Z36" s="56" t="s">
        <v>96</v>
      </c>
      <c r="AA36" s="56" t="s">
        <v>97</v>
      </c>
      <c r="AB36" s="56" t="s">
        <v>98</v>
      </c>
      <c r="AC36" s="56" t="s">
        <v>99</v>
      </c>
      <c r="AD36" s="56" t="s">
        <v>100</v>
      </c>
      <c r="AE36" s="56" t="s">
        <v>101</v>
      </c>
    </row>
    <row r="37" spans="1:32" ht="20.100000000000001"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72" t="s">
        <v>147</v>
      </c>
    </row>
    <row r="38" spans="1:32" ht="17.25" customHeight="1">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row>
    <row r="39" spans="1:32" ht="20.100000000000001" customHeight="1">
      <c r="A39" s="48"/>
      <c r="B39" s="48" t="s">
        <v>106</v>
      </c>
      <c r="C39" s="49"/>
      <c r="D39" s="48" t="s">
        <v>55</v>
      </c>
      <c r="E39" s="49"/>
      <c r="F39" s="48" t="s">
        <v>56</v>
      </c>
      <c r="G39" s="48"/>
      <c r="H39" s="194" t="s">
        <v>68</v>
      </c>
      <c r="I39" s="194"/>
      <c r="J39" s="48"/>
      <c r="K39" s="195" t="str">
        <f>IF(Y39="","",SUM(A41:AE41)*Y39)</f>
        <v/>
      </c>
      <c r="L39" s="195"/>
      <c r="M39" s="195"/>
      <c r="N39" s="195"/>
      <c r="O39" s="48" t="s">
        <v>69</v>
      </c>
      <c r="P39" s="48"/>
      <c r="Q39" s="48"/>
      <c r="R39" s="48"/>
      <c r="S39" s="196">
        <f>SUM(A41:AE41)</f>
        <v>0</v>
      </c>
      <c r="T39" s="196"/>
      <c r="U39" s="196"/>
      <c r="V39" s="48" t="s">
        <v>70</v>
      </c>
      <c r="W39" s="48"/>
      <c r="X39" s="48"/>
      <c r="Y39" s="197" t="str">
        <f>IF($Z$9="","",CHOOSE(MATCH($Z$9,{"10t車","8t車","4t車","3t車","2t車"},0),5.55,4.4,2.2,1.6,1.2))</f>
        <v/>
      </c>
      <c r="Z39" s="197"/>
      <c r="AA39" s="197"/>
      <c r="AB39" s="48" t="s">
        <v>146</v>
      </c>
      <c r="AC39" s="48"/>
      <c r="AD39" s="48" t="s">
        <v>145</v>
      </c>
      <c r="AE39" s="48"/>
      <c r="AF39" s="72" t="s">
        <v>168</v>
      </c>
    </row>
    <row r="40" spans="1:32" ht="20.100000000000001" customHeight="1">
      <c r="A40" s="56" t="s">
        <v>71</v>
      </c>
      <c r="B40" s="56" t="s">
        <v>72</v>
      </c>
      <c r="C40" s="56" t="s">
        <v>73</v>
      </c>
      <c r="D40" s="56" t="s">
        <v>74</v>
      </c>
      <c r="E40" s="56" t="s">
        <v>75</v>
      </c>
      <c r="F40" s="56" t="s">
        <v>76</v>
      </c>
      <c r="G40" s="56" t="s">
        <v>77</v>
      </c>
      <c r="H40" s="56" t="s">
        <v>78</v>
      </c>
      <c r="I40" s="56" t="s">
        <v>79</v>
      </c>
      <c r="J40" s="56" t="s">
        <v>80</v>
      </c>
      <c r="K40" s="56" t="s">
        <v>81</v>
      </c>
      <c r="L40" s="56" t="s">
        <v>82</v>
      </c>
      <c r="M40" s="56" t="s">
        <v>83</v>
      </c>
      <c r="N40" s="56" t="s">
        <v>84</v>
      </c>
      <c r="O40" s="56" t="s">
        <v>85</v>
      </c>
      <c r="P40" s="56" t="s">
        <v>86</v>
      </c>
      <c r="Q40" s="56" t="s">
        <v>87</v>
      </c>
      <c r="R40" s="56" t="s">
        <v>88</v>
      </c>
      <c r="S40" s="56" t="s">
        <v>89</v>
      </c>
      <c r="T40" s="56" t="s">
        <v>90</v>
      </c>
      <c r="U40" s="56" t="s">
        <v>91</v>
      </c>
      <c r="V40" s="56" t="s">
        <v>92</v>
      </c>
      <c r="W40" s="56" t="s">
        <v>93</v>
      </c>
      <c r="X40" s="56" t="s">
        <v>94</v>
      </c>
      <c r="Y40" s="56" t="s">
        <v>95</v>
      </c>
      <c r="Z40" s="56" t="s">
        <v>96</v>
      </c>
      <c r="AA40" s="56" t="s">
        <v>97</v>
      </c>
      <c r="AB40" s="56" t="s">
        <v>98</v>
      </c>
      <c r="AC40" s="56" t="s">
        <v>99</v>
      </c>
      <c r="AD40" s="56" t="s">
        <v>100</v>
      </c>
      <c r="AE40" s="56" t="s">
        <v>101</v>
      </c>
    </row>
    <row r="41" spans="1:32" ht="20.100000000000001"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72" t="s">
        <v>147</v>
      </c>
    </row>
    <row r="42" spans="1:32" ht="17.25" customHeight="1">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row>
    <row r="43" spans="1:32" ht="17.25" customHeight="1">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row>
    <row r="44" spans="1:32" ht="17.25" customHeight="1">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row>
    <row r="45" spans="1:32" ht="17.25"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row>
    <row r="46" spans="1:32" ht="20.100000000000001" customHeight="1">
      <c r="A46" s="48"/>
      <c r="B46" s="48" t="s">
        <v>107</v>
      </c>
      <c r="C46" s="49"/>
      <c r="D46" s="48" t="s">
        <v>55</v>
      </c>
      <c r="E46" s="49"/>
      <c r="F46" s="48" t="s">
        <v>56</v>
      </c>
      <c r="G46" s="48"/>
      <c r="H46" s="194" t="s">
        <v>68</v>
      </c>
      <c r="I46" s="194"/>
      <c r="J46" s="48"/>
      <c r="K46" s="195" t="str">
        <f>IF(Y46="","",SUM(A48:AE48)*Y46)</f>
        <v/>
      </c>
      <c r="L46" s="195"/>
      <c r="M46" s="195"/>
      <c r="N46" s="195"/>
      <c r="O46" s="48" t="s">
        <v>69</v>
      </c>
      <c r="P46" s="48"/>
      <c r="Q46" s="48"/>
      <c r="R46" s="48"/>
      <c r="S46" s="196">
        <f>SUM(A48:AE48)</f>
        <v>0</v>
      </c>
      <c r="T46" s="196"/>
      <c r="U46" s="196"/>
      <c r="V46" s="48" t="s">
        <v>70</v>
      </c>
      <c r="W46" s="48"/>
      <c r="X46" s="48"/>
      <c r="Y46" s="197" t="str">
        <f>IF($Z$9="","",CHOOSE(MATCH($Z$9,{"10t車","8t車","4t車","3t車","2t車"},0),5.55,4.4,2.2,1.6,1.2))</f>
        <v/>
      </c>
      <c r="Z46" s="197"/>
      <c r="AA46" s="197"/>
      <c r="AB46" s="48" t="s">
        <v>146</v>
      </c>
      <c r="AC46" s="48"/>
      <c r="AD46" s="48" t="s">
        <v>145</v>
      </c>
      <c r="AE46" s="48"/>
      <c r="AF46" s="72" t="s">
        <v>168</v>
      </c>
    </row>
    <row r="47" spans="1:32" ht="20.100000000000001" customHeight="1">
      <c r="A47" s="56" t="s">
        <v>71</v>
      </c>
      <c r="B47" s="56" t="s">
        <v>72</v>
      </c>
      <c r="C47" s="56" t="s">
        <v>73</v>
      </c>
      <c r="D47" s="56" t="s">
        <v>74</v>
      </c>
      <c r="E47" s="56" t="s">
        <v>75</v>
      </c>
      <c r="F47" s="56" t="s">
        <v>76</v>
      </c>
      <c r="G47" s="56" t="s">
        <v>77</v>
      </c>
      <c r="H47" s="56" t="s">
        <v>78</v>
      </c>
      <c r="I47" s="56" t="s">
        <v>79</v>
      </c>
      <c r="J47" s="56" t="s">
        <v>80</v>
      </c>
      <c r="K47" s="56" t="s">
        <v>81</v>
      </c>
      <c r="L47" s="56" t="s">
        <v>82</v>
      </c>
      <c r="M47" s="56" t="s">
        <v>83</v>
      </c>
      <c r="N47" s="56" t="s">
        <v>84</v>
      </c>
      <c r="O47" s="56" t="s">
        <v>85</v>
      </c>
      <c r="P47" s="56" t="s">
        <v>86</v>
      </c>
      <c r="Q47" s="56" t="s">
        <v>87</v>
      </c>
      <c r="R47" s="56" t="s">
        <v>88</v>
      </c>
      <c r="S47" s="56" t="s">
        <v>89</v>
      </c>
      <c r="T47" s="56" t="s">
        <v>90</v>
      </c>
      <c r="U47" s="56" t="s">
        <v>91</v>
      </c>
      <c r="V47" s="56" t="s">
        <v>92</v>
      </c>
      <c r="W47" s="56" t="s">
        <v>93</v>
      </c>
      <c r="X47" s="56" t="s">
        <v>94</v>
      </c>
      <c r="Y47" s="56" t="s">
        <v>95</v>
      </c>
      <c r="Z47" s="56" t="s">
        <v>96</v>
      </c>
      <c r="AA47" s="56" t="s">
        <v>97</v>
      </c>
      <c r="AB47" s="56" t="s">
        <v>98</v>
      </c>
      <c r="AC47" s="56" t="s">
        <v>99</v>
      </c>
      <c r="AD47" s="56" t="s">
        <v>100</v>
      </c>
      <c r="AE47" s="56" t="s">
        <v>101</v>
      </c>
    </row>
    <row r="48" spans="1:32" ht="20.100000000000001"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72" t="s">
        <v>147</v>
      </c>
    </row>
    <row r="49" spans="1:32" ht="17.25" customHeight="1">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row>
    <row r="50" spans="1:32" ht="20.100000000000001" customHeight="1">
      <c r="A50" s="48"/>
      <c r="B50" s="48" t="s">
        <v>148</v>
      </c>
      <c r="C50" s="49"/>
      <c r="D50" s="48" t="s">
        <v>55</v>
      </c>
      <c r="E50" s="49"/>
      <c r="F50" s="48" t="s">
        <v>56</v>
      </c>
      <c r="G50" s="48"/>
      <c r="H50" s="194" t="s">
        <v>68</v>
      </c>
      <c r="I50" s="194"/>
      <c r="J50" s="48"/>
      <c r="K50" s="195" t="str">
        <f>IF(Y50="","",SUM(A52:AE52)*Y50)</f>
        <v/>
      </c>
      <c r="L50" s="195"/>
      <c r="M50" s="195"/>
      <c r="N50" s="195"/>
      <c r="O50" s="48" t="s">
        <v>69</v>
      </c>
      <c r="P50" s="48"/>
      <c r="Q50" s="48"/>
      <c r="R50" s="48"/>
      <c r="S50" s="196">
        <f>SUM(A52:AE52)</f>
        <v>0</v>
      </c>
      <c r="T50" s="196"/>
      <c r="U50" s="196"/>
      <c r="V50" s="48" t="s">
        <v>70</v>
      </c>
      <c r="W50" s="48"/>
      <c r="X50" s="48"/>
      <c r="Y50" s="197" t="str">
        <f>IF($Z$9="","",CHOOSE(MATCH($Z$9,{"10t車","8t車","4t車","3t車","2t車"},0),5.55,4.4,2.2,1.6,1.2))</f>
        <v/>
      </c>
      <c r="Z50" s="197"/>
      <c r="AA50" s="197"/>
      <c r="AB50" s="48" t="s">
        <v>146</v>
      </c>
      <c r="AC50" s="48"/>
      <c r="AD50" s="48" t="s">
        <v>145</v>
      </c>
      <c r="AE50" s="48"/>
      <c r="AF50" s="72" t="s">
        <v>168</v>
      </c>
    </row>
    <row r="51" spans="1:32" ht="20.100000000000001" customHeight="1">
      <c r="A51" s="56" t="s">
        <v>71</v>
      </c>
      <c r="B51" s="56" t="s">
        <v>72</v>
      </c>
      <c r="C51" s="56" t="s">
        <v>73</v>
      </c>
      <c r="D51" s="56" t="s">
        <v>74</v>
      </c>
      <c r="E51" s="56" t="s">
        <v>75</v>
      </c>
      <c r="F51" s="56" t="s">
        <v>76</v>
      </c>
      <c r="G51" s="56" t="s">
        <v>77</v>
      </c>
      <c r="H51" s="56" t="s">
        <v>78</v>
      </c>
      <c r="I51" s="56" t="s">
        <v>79</v>
      </c>
      <c r="J51" s="56" t="s">
        <v>80</v>
      </c>
      <c r="K51" s="56" t="s">
        <v>81</v>
      </c>
      <c r="L51" s="56" t="s">
        <v>82</v>
      </c>
      <c r="M51" s="56" t="s">
        <v>83</v>
      </c>
      <c r="N51" s="56" t="s">
        <v>84</v>
      </c>
      <c r="O51" s="56" t="s">
        <v>85</v>
      </c>
      <c r="P51" s="56" t="s">
        <v>86</v>
      </c>
      <c r="Q51" s="56" t="s">
        <v>87</v>
      </c>
      <c r="R51" s="56" t="s">
        <v>88</v>
      </c>
      <c r="S51" s="56" t="s">
        <v>89</v>
      </c>
      <c r="T51" s="56" t="s">
        <v>90</v>
      </c>
      <c r="U51" s="56" t="s">
        <v>91</v>
      </c>
      <c r="V51" s="56" t="s">
        <v>92</v>
      </c>
      <c r="W51" s="56" t="s">
        <v>93</v>
      </c>
      <c r="X51" s="56" t="s">
        <v>94</v>
      </c>
      <c r="Y51" s="56" t="s">
        <v>95</v>
      </c>
      <c r="Z51" s="56" t="s">
        <v>96</v>
      </c>
      <c r="AA51" s="56" t="s">
        <v>97</v>
      </c>
      <c r="AB51" s="56" t="s">
        <v>98</v>
      </c>
      <c r="AC51" s="56" t="s">
        <v>99</v>
      </c>
      <c r="AD51" s="56" t="s">
        <v>100</v>
      </c>
      <c r="AE51" s="56" t="s">
        <v>101</v>
      </c>
    </row>
    <row r="52" spans="1:32" ht="20.100000000000001"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72" t="s">
        <v>147</v>
      </c>
    </row>
    <row r="53" spans="1:32" ht="17.25" customHeight="1">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row>
    <row r="54" spans="1:32" ht="20.100000000000001" customHeight="1">
      <c r="A54" s="48"/>
      <c r="B54" s="48" t="s">
        <v>149</v>
      </c>
      <c r="C54" s="49"/>
      <c r="D54" s="48" t="s">
        <v>55</v>
      </c>
      <c r="E54" s="49"/>
      <c r="F54" s="48" t="s">
        <v>56</v>
      </c>
      <c r="G54" s="48"/>
      <c r="H54" s="194" t="s">
        <v>68</v>
      </c>
      <c r="I54" s="194"/>
      <c r="J54" s="48"/>
      <c r="K54" s="195" t="str">
        <f>IF(Y54="","",SUM(A56:AE56)*Y54)</f>
        <v/>
      </c>
      <c r="L54" s="195"/>
      <c r="M54" s="195"/>
      <c r="N54" s="195"/>
      <c r="O54" s="48" t="s">
        <v>69</v>
      </c>
      <c r="P54" s="48"/>
      <c r="Q54" s="48"/>
      <c r="R54" s="48"/>
      <c r="S54" s="196">
        <f>SUM(A56:AE56)</f>
        <v>0</v>
      </c>
      <c r="T54" s="196"/>
      <c r="U54" s="196"/>
      <c r="V54" s="48" t="s">
        <v>70</v>
      </c>
      <c r="W54" s="48"/>
      <c r="X54" s="48"/>
      <c r="Y54" s="197" t="str">
        <f>IF($Z$9="","",CHOOSE(MATCH($Z$9,{"10t車","8t車","4t車","3t車","2t車"},0),5.55,4.4,2.2,1.6,1.2))</f>
        <v/>
      </c>
      <c r="Z54" s="197"/>
      <c r="AA54" s="197"/>
      <c r="AB54" s="48" t="s">
        <v>146</v>
      </c>
      <c r="AC54" s="48"/>
      <c r="AD54" s="48" t="s">
        <v>145</v>
      </c>
      <c r="AE54" s="48"/>
      <c r="AF54" s="72" t="s">
        <v>168</v>
      </c>
    </row>
    <row r="55" spans="1:32" ht="20.100000000000001" customHeight="1">
      <c r="A55" s="56" t="s">
        <v>71</v>
      </c>
      <c r="B55" s="56" t="s">
        <v>72</v>
      </c>
      <c r="C55" s="56" t="s">
        <v>73</v>
      </c>
      <c r="D55" s="56" t="s">
        <v>74</v>
      </c>
      <c r="E55" s="56" t="s">
        <v>75</v>
      </c>
      <c r="F55" s="56" t="s">
        <v>76</v>
      </c>
      <c r="G55" s="56" t="s">
        <v>77</v>
      </c>
      <c r="H55" s="56" t="s">
        <v>78</v>
      </c>
      <c r="I55" s="56" t="s">
        <v>79</v>
      </c>
      <c r="J55" s="56" t="s">
        <v>80</v>
      </c>
      <c r="K55" s="56" t="s">
        <v>81</v>
      </c>
      <c r="L55" s="56" t="s">
        <v>82</v>
      </c>
      <c r="M55" s="56" t="s">
        <v>83</v>
      </c>
      <c r="N55" s="56" t="s">
        <v>84</v>
      </c>
      <c r="O55" s="56" t="s">
        <v>85</v>
      </c>
      <c r="P55" s="56" t="s">
        <v>86</v>
      </c>
      <c r="Q55" s="56" t="s">
        <v>87</v>
      </c>
      <c r="R55" s="56" t="s">
        <v>88</v>
      </c>
      <c r="S55" s="56" t="s">
        <v>89</v>
      </c>
      <c r="T55" s="56" t="s">
        <v>90</v>
      </c>
      <c r="U55" s="56" t="s">
        <v>91</v>
      </c>
      <c r="V55" s="56" t="s">
        <v>92</v>
      </c>
      <c r="W55" s="56" t="s">
        <v>93</v>
      </c>
      <c r="X55" s="56" t="s">
        <v>94</v>
      </c>
      <c r="Y55" s="56" t="s">
        <v>95</v>
      </c>
      <c r="Z55" s="56" t="s">
        <v>96</v>
      </c>
      <c r="AA55" s="56" t="s">
        <v>97</v>
      </c>
      <c r="AB55" s="56" t="s">
        <v>98</v>
      </c>
      <c r="AC55" s="56" t="s">
        <v>99</v>
      </c>
      <c r="AD55" s="56" t="s">
        <v>100</v>
      </c>
      <c r="AE55" s="56" t="s">
        <v>101</v>
      </c>
    </row>
    <row r="56" spans="1:32" ht="20.100000000000001"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72" t="s">
        <v>147</v>
      </c>
    </row>
    <row r="57" spans="1:32" ht="17.25" customHeight="1">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row>
    <row r="58" spans="1:32" ht="20.100000000000001" customHeight="1">
      <c r="A58" s="48"/>
      <c r="B58" s="48" t="s">
        <v>150</v>
      </c>
      <c r="C58" s="49"/>
      <c r="D58" s="48" t="s">
        <v>55</v>
      </c>
      <c r="E58" s="49"/>
      <c r="F58" s="48" t="s">
        <v>56</v>
      </c>
      <c r="G58" s="48"/>
      <c r="H58" s="194" t="s">
        <v>68</v>
      </c>
      <c r="I58" s="194"/>
      <c r="J58" s="48"/>
      <c r="K58" s="195" t="str">
        <f>IF(Y58="","",SUM(A60:AE60)*Y58)</f>
        <v/>
      </c>
      <c r="L58" s="195"/>
      <c r="M58" s="195"/>
      <c r="N58" s="195"/>
      <c r="O58" s="48" t="s">
        <v>69</v>
      </c>
      <c r="P58" s="48"/>
      <c r="Q58" s="48"/>
      <c r="R58" s="48"/>
      <c r="S58" s="196">
        <f>SUM(A60:AE60)</f>
        <v>0</v>
      </c>
      <c r="T58" s="196"/>
      <c r="U58" s="196"/>
      <c r="V58" s="48" t="s">
        <v>70</v>
      </c>
      <c r="W58" s="48"/>
      <c r="X58" s="48"/>
      <c r="Y58" s="197" t="str">
        <f>IF($Z$9="","",CHOOSE(MATCH($Z$9,{"10t車","8t車","4t車","3t車","2t車"},0),5.55,4.4,2.2,1.6,1.2))</f>
        <v/>
      </c>
      <c r="Z58" s="197"/>
      <c r="AA58" s="197"/>
      <c r="AB58" s="48" t="s">
        <v>146</v>
      </c>
      <c r="AC58" s="48"/>
      <c r="AD58" s="48" t="s">
        <v>145</v>
      </c>
      <c r="AE58" s="48"/>
      <c r="AF58" s="72" t="s">
        <v>168</v>
      </c>
    </row>
    <row r="59" spans="1:32" ht="20.100000000000001" customHeight="1">
      <c r="A59" s="56" t="s">
        <v>71</v>
      </c>
      <c r="B59" s="56" t="s">
        <v>72</v>
      </c>
      <c r="C59" s="56" t="s">
        <v>73</v>
      </c>
      <c r="D59" s="56" t="s">
        <v>74</v>
      </c>
      <c r="E59" s="56" t="s">
        <v>75</v>
      </c>
      <c r="F59" s="56" t="s">
        <v>76</v>
      </c>
      <c r="G59" s="56" t="s">
        <v>77</v>
      </c>
      <c r="H59" s="56" t="s">
        <v>78</v>
      </c>
      <c r="I59" s="56" t="s">
        <v>79</v>
      </c>
      <c r="J59" s="56" t="s">
        <v>80</v>
      </c>
      <c r="K59" s="56" t="s">
        <v>81</v>
      </c>
      <c r="L59" s="56" t="s">
        <v>82</v>
      </c>
      <c r="M59" s="56" t="s">
        <v>83</v>
      </c>
      <c r="N59" s="56" t="s">
        <v>84</v>
      </c>
      <c r="O59" s="56" t="s">
        <v>85</v>
      </c>
      <c r="P59" s="56" t="s">
        <v>86</v>
      </c>
      <c r="Q59" s="56" t="s">
        <v>87</v>
      </c>
      <c r="R59" s="56" t="s">
        <v>88</v>
      </c>
      <c r="S59" s="56" t="s">
        <v>89</v>
      </c>
      <c r="T59" s="56" t="s">
        <v>90</v>
      </c>
      <c r="U59" s="56" t="s">
        <v>91</v>
      </c>
      <c r="V59" s="56" t="s">
        <v>92</v>
      </c>
      <c r="W59" s="56" t="s">
        <v>93</v>
      </c>
      <c r="X59" s="56" t="s">
        <v>94</v>
      </c>
      <c r="Y59" s="56" t="s">
        <v>95</v>
      </c>
      <c r="Z59" s="56" t="s">
        <v>96</v>
      </c>
      <c r="AA59" s="56" t="s">
        <v>97</v>
      </c>
      <c r="AB59" s="56" t="s">
        <v>98</v>
      </c>
      <c r="AC59" s="56" t="s">
        <v>99</v>
      </c>
      <c r="AD59" s="56" t="s">
        <v>100</v>
      </c>
      <c r="AE59" s="56" t="s">
        <v>101</v>
      </c>
    </row>
    <row r="60" spans="1:32" ht="20.100000000000001"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72" t="s">
        <v>147</v>
      </c>
    </row>
    <row r="61" spans="1:32" ht="17.25" customHeight="1">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row>
    <row r="62" spans="1:32" ht="20.100000000000001" customHeight="1">
      <c r="A62" s="48"/>
      <c r="B62" s="48" t="s">
        <v>151</v>
      </c>
      <c r="C62" s="49"/>
      <c r="D62" s="48" t="s">
        <v>55</v>
      </c>
      <c r="E62" s="49"/>
      <c r="F62" s="48" t="s">
        <v>56</v>
      </c>
      <c r="G62" s="48"/>
      <c r="H62" s="194" t="s">
        <v>68</v>
      </c>
      <c r="I62" s="194"/>
      <c r="J62" s="48"/>
      <c r="K62" s="195" t="str">
        <f>IF(Y62="","",SUM(A64:AE64)*Y62)</f>
        <v/>
      </c>
      <c r="L62" s="195"/>
      <c r="M62" s="195"/>
      <c r="N62" s="195"/>
      <c r="O62" s="48" t="s">
        <v>69</v>
      </c>
      <c r="P62" s="48"/>
      <c r="Q62" s="48"/>
      <c r="R62" s="48"/>
      <c r="S62" s="196">
        <f>SUM(A64:AE64)</f>
        <v>0</v>
      </c>
      <c r="T62" s="196"/>
      <c r="U62" s="196"/>
      <c r="V62" s="48" t="s">
        <v>70</v>
      </c>
      <c r="W62" s="48"/>
      <c r="X62" s="48"/>
      <c r="Y62" s="197" t="str">
        <f>IF($Z$9="","",CHOOSE(MATCH($Z$9,{"10t車","8t車","4t車","3t車","2t車"},0),5.55,4.4,2.2,1.6,1.2))</f>
        <v/>
      </c>
      <c r="Z62" s="197"/>
      <c r="AA62" s="197"/>
      <c r="AB62" s="48" t="s">
        <v>146</v>
      </c>
      <c r="AC62" s="48"/>
      <c r="AD62" s="48" t="s">
        <v>145</v>
      </c>
      <c r="AE62" s="48"/>
      <c r="AF62" s="72" t="s">
        <v>168</v>
      </c>
    </row>
    <row r="63" spans="1:32" ht="20.100000000000001" customHeight="1">
      <c r="A63" s="56" t="s">
        <v>71</v>
      </c>
      <c r="B63" s="56" t="s">
        <v>72</v>
      </c>
      <c r="C63" s="56" t="s">
        <v>73</v>
      </c>
      <c r="D63" s="56" t="s">
        <v>74</v>
      </c>
      <c r="E63" s="56" t="s">
        <v>75</v>
      </c>
      <c r="F63" s="56" t="s">
        <v>76</v>
      </c>
      <c r="G63" s="56" t="s">
        <v>77</v>
      </c>
      <c r="H63" s="56" t="s">
        <v>78</v>
      </c>
      <c r="I63" s="56" t="s">
        <v>79</v>
      </c>
      <c r="J63" s="56" t="s">
        <v>80</v>
      </c>
      <c r="K63" s="56" t="s">
        <v>81</v>
      </c>
      <c r="L63" s="56" t="s">
        <v>82</v>
      </c>
      <c r="M63" s="56" t="s">
        <v>83</v>
      </c>
      <c r="N63" s="56" t="s">
        <v>84</v>
      </c>
      <c r="O63" s="56" t="s">
        <v>85</v>
      </c>
      <c r="P63" s="56" t="s">
        <v>86</v>
      </c>
      <c r="Q63" s="56" t="s">
        <v>87</v>
      </c>
      <c r="R63" s="56" t="s">
        <v>88</v>
      </c>
      <c r="S63" s="56" t="s">
        <v>89</v>
      </c>
      <c r="T63" s="56" t="s">
        <v>90</v>
      </c>
      <c r="U63" s="56" t="s">
        <v>91</v>
      </c>
      <c r="V63" s="56" t="s">
        <v>92</v>
      </c>
      <c r="W63" s="56" t="s">
        <v>93</v>
      </c>
      <c r="X63" s="56" t="s">
        <v>94</v>
      </c>
      <c r="Y63" s="56" t="s">
        <v>95</v>
      </c>
      <c r="Z63" s="56" t="s">
        <v>96</v>
      </c>
      <c r="AA63" s="56" t="s">
        <v>97</v>
      </c>
      <c r="AB63" s="56" t="s">
        <v>98</v>
      </c>
      <c r="AC63" s="56" t="s">
        <v>99</v>
      </c>
      <c r="AD63" s="56" t="s">
        <v>100</v>
      </c>
      <c r="AE63" s="56" t="s">
        <v>101</v>
      </c>
    </row>
    <row r="64" spans="1:32" ht="20.100000000000001"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72" t="s">
        <v>147</v>
      </c>
    </row>
    <row r="65" spans="1:32" ht="17.25" customHeight="1">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row>
    <row r="66" spans="1:32" ht="20.100000000000001" customHeight="1">
      <c r="A66" s="48"/>
      <c r="B66" s="48" t="s">
        <v>152</v>
      </c>
      <c r="C66" s="49"/>
      <c r="D66" s="48" t="s">
        <v>55</v>
      </c>
      <c r="E66" s="49"/>
      <c r="F66" s="48" t="s">
        <v>56</v>
      </c>
      <c r="G66" s="48"/>
      <c r="H66" s="194" t="s">
        <v>68</v>
      </c>
      <c r="I66" s="194"/>
      <c r="J66" s="48"/>
      <c r="K66" s="195" t="str">
        <f>IF(Y66="","",SUM(A68:AE68)*Y66)</f>
        <v/>
      </c>
      <c r="L66" s="195"/>
      <c r="M66" s="195"/>
      <c r="N66" s="195"/>
      <c r="O66" s="48" t="s">
        <v>69</v>
      </c>
      <c r="P66" s="48"/>
      <c r="Q66" s="48"/>
      <c r="R66" s="48"/>
      <c r="S66" s="196">
        <f>SUM(A68:AE68)</f>
        <v>0</v>
      </c>
      <c r="T66" s="196"/>
      <c r="U66" s="196"/>
      <c r="V66" s="48" t="s">
        <v>70</v>
      </c>
      <c r="W66" s="48"/>
      <c r="X66" s="48"/>
      <c r="Y66" s="197" t="str">
        <f>IF($Z$9="","",CHOOSE(MATCH($Z$9,{"10t車","8t車","4t車","3t車","2t車"},0),5.55,4.4,2.2,1.6,1.2))</f>
        <v/>
      </c>
      <c r="Z66" s="197"/>
      <c r="AA66" s="197"/>
      <c r="AB66" s="48" t="s">
        <v>146</v>
      </c>
      <c r="AC66" s="48"/>
      <c r="AD66" s="48" t="s">
        <v>145</v>
      </c>
      <c r="AE66" s="48"/>
      <c r="AF66" s="72" t="s">
        <v>168</v>
      </c>
    </row>
    <row r="67" spans="1:32" ht="20.100000000000001" customHeight="1">
      <c r="A67" s="56" t="s">
        <v>71</v>
      </c>
      <c r="B67" s="56" t="s">
        <v>72</v>
      </c>
      <c r="C67" s="56" t="s">
        <v>73</v>
      </c>
      <c r="D67" s="56" t="s">
        <v>74</v>
      </c>
      <c r="E67" s="56" t="s">
        <v>75</v>
      </c>
      <c r="F67" s="56" t="s">
        <v>76</v>
      </c>
      <c r="G67" s="56" t="s">
        <v>77</v>
      </c>
      <c r="H67" s="56" t="s">
        <v>78</v>
      </c>
      <c r="I67" s="56" t="s">
        <v>79</v>
      </c>
      <c r="J67" s="56" t="s">
        <v>80</v>
      </c>
      <c r="K67" s="56" t="s">
        <v>81</v>
      </c>
      <c r="L67" s="56" t="s">
        <v>82</v>
      </c>
      <c r="M67" s="56" t="s">
        <v>83</v>
      </c>
      <c r="N67" s="56" t="s">
        <v>84</v>
      </c>
      <c r="O67" s="56" t="s">
        <v>85</v>
      </c>
      <c r="P67" s="56" t="s">
        <v>86</v>
      </c>
      <c r="Q67" s="56" t="s">
        <v>87</v>
      </c>
      <c r="R67" s="56" t="s">
        <v>88</v>
      </c>
      <c r="S67" s="56" t="s">
        <v>89</v>
      </c>
      <c r="T67" s="56" t="s">
        <v>90</v>
      </c>
      <c r="U67" s="56" t="s">
        <v>91</v>
      </c>
      <c r="V67" s="56" t="s">
        <v>92</v>
      </c>
      <c r="W67" s="56" t="s">
        <v>93</v>
      </c>
      <c r="X67" s="56" t="s">
        <v>94</v>
      </c>
      <c r="Y67" s="56" t="s">
        <v>95</v>
      </c>
      <c r="Z67" s="56" t="s">
        <v>96</v>
      </c>
      <c r="AA67" s="56" t="s">
        <v>97</v>
      </c>
      <c r="AB67" s="56" t="s">
        <v>98</v>
      </c>
      <c r="AC67" s="56" t="s">
        <v>99</v>
      </c>
      <c r="AD67" s="56" t="s">
        <v>100</v>
      </c>
      <c r="AE67" s="56" t="s">
        <v>101</v>
      </c>
    </row>
    <row r="68" spans="1:32" ht="20.100000000000001"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72" t="s">
        <v>147</v>
      </c>
    </row>
    <row r="69" spans="1:32" ht="17.25" customHeight="1"/>
    <row r="70" spans="1:32" ht="17.25" customHeight="1"/>
  </sheetData>
  <mergeCells count="80">
    <mergeCell ref="U2:AE2"/>
    <mergeCell ref="A4:AE4"/>
    <mergeCell ref="B6:F6"/>
    <mergeCell ref="B7:F7"/>
    <mergeCell ref="B8:F8"/>
    <mergeCell ref="H6:AE6"/>
    <mergeCell ref="H7:AE7"/>
    <mergeCell ref="H8:Q8"/>
    <mergeCell ref="V8:AE8"/>
    <mergeCell ref="R8:U8"/>
    <mergeCell ref="B9:F9"/>
    <mergeCell ref="H9:K9"/>
    <mergeCell ref="N9:R9"/>
    <mergeCell ref="S9:U9"/>
    <mergeCell ref="Z9:AB9"/>
    <mergeCell ref="B10:F10"/>
    <mergeCell ref="A13:D13"/>
    <mergeCell ref="E13:H13"/>
    <mergeCell ref="I13:L13"/>
    <mergeCell ref="M13:P13"/>
    <mergeCell ref="Y14:Z14"/>
    <mergeCell ref="AA14:AD14"/>
    <mergeCell ref="A15:D15"/>
    <mergeCell ref="E15:H15"/>
    <mergeCell ref="I15:L15"/>
    <mergeCell ref="M15:P15"/>
    <mergeCell ref="Q15:T15"/>
    <mergeCell ref="U15:X15"/>
    <mergeCell ref="Y15:Z15"/>
    <mergeCell ref="AA15:AD15"/>
    <mergeCell ref="S19:U19"/>
    <mergeCell ref="H23:I23"/>
    <mergeCell ref="K23:N23"/>
    <mergeCell ref="S23:U23"/>
    <mergeCell ref="U13:X13"/>
    <mergeCell ref="Q13:T13"/>
    <mergeCell ref="Y19:AA19"/>
    <mergeCell ref="H35:I35"/>
    <mergeCell ref="K35:N35"/>
    <mergeCell ref="S35:U35"/>
    <mergeCell ref="Y23:AA23"/>
    <mergeCell ref="H27:I27"/>
    <mergeCell ref="K27:N27"/>
    <mergeCell ref="S27:U27"/>
    <mergeCell ref="H31:I31"/>
    <mergeCell ref="K31:N31"/>
    <mergeCell ref="S31:U31"/>
    <mergeCell ref="Y27:AA27"/>
    <mergeCell ref="Y31:AA31"/>
    <mergeCell ref="H19:I19"/>
    <mergeCell ref="K19:N19"/>
    <mergeCell ref="Y35:AA35"/>
    <mergeCell ref="Y39:AA39"/>
    <mergeCell ref="Y46:AA46"/>
    <mergeCell ref="Y50:AA50"/>
    <mergeCell ref="H54:I54"/>
    <mergeCell ref="K54:N54"/>
    <mergeCell ref="S54:U54"/>
    <mergeCell ref="Y54:AA54"/>
    <mergeCell ref="H46:I46"/>
    <mergeCell ref="K46:N46"/>
    <mergeCell ref="S46:U46"/>
    <mergeCell ref="H39:I39"/>
    <mergeCell ref="K39:N39"/>
    <mergeCell ref="S39:U39"/>
    <mergeCell ref="H50:I50"/>
    <mergeCell ref="K50:N50"/>
    <mergeCell ref="S50:U50"/>
    <mergeCell ref="H66:I66"/>
    <mergeCell ref="K66:N66"/>
    <mergeCell ref="S66:U66"/>
    <mergeCell ref="Y66:AA66"/>
    <mergeCell ref="H58:I58"/>
    <mergeCell ref="K58:N58"/>
    <mergeCell ref="S58:U58"/>
    <mergeCell ref="Y58:AA58"/>
    <mergeCell ref="H62:I62"/>
    <mergeCell ref="K62:N62"/>
    <mergeCell ref="S62:U62"/>
    <mergeCell ref="Y62:AA62"/>
  </mergeCells>
  <phoneticPr fontId="12"/>
  <pageMargins left="0.78740157480314965" right="0.19685039370078741" top="0.78740157480314965" bottom="0.19685039370078741" header="0.51181102362204722" footer="0.51181102362204722"/>
  <pageSetup paperSize="9" fitToHeight="0" orientation="portrait" blackAndWhite="1" horizontalDpi="300" verticalDpi="300" r:id="rId1"/>
  <headerFooter alignWithMargins="0">
    <oddFooter>&amp;R【第3版：2026.1.6】</oddFooter>
  </headerFooter>
  <rowBreaks count="1" manualBreakCount="1">
    <brk id="42"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213B-E57B-40D1-9CAE-69A632548F82}">
  <dimension ref="A1:AB30"/>
  <sheetViews>
    <sheetView view="pageBreakPreview" zoomScale="110" zoomScaleNormal="100" zoomScaleSheetLayoutView="110" workbookViewId="0">
      <selection activeCell="Q2" sqref="Q2:Z2"/>
    </sheetView>
  </sheetViews>
  <sheetFormatPr defaultRowHeight="13.2"/>
  <cols>
    <col min="1" max="1" width="2.6640625" style="34" customWidth="1"/>
    <col min="2" max="2" width="15.109375" style="34" customWidth="1"/>
    <col min="3" max="26" width="3.109375" style="34" customWidth="1"/>
    <col min="27" max="27" width="2" style="34" customWidth="1"/>
    <col min="28" max="256" width="8.88671875" style="34"/>
    <col min="257" max="257" width="2.6640625" style="34" customWidth="1"/>
    <col min="258" max="258" width="15.109375" style="34" customWidth="1"/>
    <col min="259" max="282" width="3.109375" style="34" customWidth="1"/>
    <col min="283" max="512" width="8.88671875" style="34"/>
    <col min="513" max="513" width="2.6640625" style="34" customWidth="1"/>
    <col min="514" max="514" width="15.109375" style="34" customWidth="1"/>
    <col min="515" max="538" width="3.109375" style="34" customWidth="1"/>
    <col min="539" max="768" width="8.88671875" style="34"/>
    <col min="769" max="769" width="2.6640625" style="34" customWidth="1"/>
    <col min="770" max="770" width="15.109375" style="34" customWidth="1"/>
    <col min="771" max="794" width="3.109375" style="34" customWidth="1"/>
    <col min="795" max="1024" width="8.88671875" style="34"/>
    <col min="1025" max="1025" width="2.6640625" style="34" customWidth="1"/>
    <col min="1026" max="1026" width="15.109375" style="34" customWidth="1"/>
    <col min="1027" max="1050" width="3.109375" style="34" customWidth="1"/>
    <col min="1051" max="1280" width="8.88671875" style="34"/>
    <col min="1281" max="1281" width="2.6640625" style="34" customWidth="1"/>
    <col min="1282" max="1282" width="15.109375" style="34" customWidth="1"/>
    <col min="1283" max="1306" width="3.109375" style="34" customWidth="1"/>
    <col min="1307" max="1536" width="8.88671875" style="34"/>
    <col min="1537" max="1537" width="2.6640625" style="34" customWidth="1"/>
    <col min="1538" max="1538" width="15.109375" style="34" customWidth="1"/>
    <col min="1539" max="1562" width="3.109375" style="34" customWidth="1"/>
    <col min="1563" max="1792" width="8.88671875" style="34"/>
    <col min="1793" max="1793" width="2.6640625" style="34" customWidth="1"/>
    <col min="1794" max="1794" width="15.109375" style="34" customWidth="1"/>
    <col min="1795" max="1818" width="3.109375" style="34" customWidth="1"/>
    <col min="1819" max="2048" width="8.88671875" style="34"/>
    <col min="2049" max="2049" width="2.6640625" style="34" customWidth="1"/>
    <col min="2050" max="2050" width="15.109375" style="34" customWidth="1"/>
    <col min="2051" max="2074" width="3.109375" style="34" customWidth="1"/>
    <col min="2075" max="2304" width="8.88671875" style="34"/>
    <col min="2305" max="2305" width="2.6640625" style="34" customWidth="1"/>
    <col min="2306" max="2306" width="15.109375" style="34" customWidth="1"/>
    <col min="2307" max="2330" width="3.109375" style="34" customWidth="1"/>
    <col min="2331" max="2560" width="8.88671875" style="34"/>
    <col min="2561" max="2561" width="2.6640625" style="34" customWidth="1"/>
    <col min="2562" max="2562" width="15.109375" style="34" customWidth="1"/>
    <col min="2563" max="2586" width="3.109375" style="34" customWidth="1"/>
    <col min="2587" max="2816" width="8.88671875" style="34"/>
    <col min="2817" max="2817" width="2.6640625" style="34" customWidth="1"/>
    <col min="2818" max="2818" width="15.109375" style="34" customWidth="1"/>
    <col min="2819" max="2842" width="3.109375" style="34" customWidth="1"/>
    <col min="2843" max="3072" width="8.88671875" style="34"/>
    <col min="3073" max="3073" width="2.6640625" style="34" customWidth="1"/>
    <col min="3074" max="3074" width="15.109375" style="34" customWidth="1"/>
    <col min="3075" max="3098" width="3.109375" style="34" customWidth="1"/>
    <col min="3099" max="3328" width="8.88671875" style="34"/>
    <col min="3329" max="3329" width="2.6640625" style="34" customWidth="1"/>
    <col min="3330" max="3330" width="15.109375" style="34" customWidth="1"/>
    <col min="3331" max="3354" width="3.109375" style="34" customWidth="1"/>
    <col min="3355" max="3584" width="8.88671875" style="34"/>
    <col min="3585" max="3585" width="2.6640625" style="34" customWidth="1"/>
    <col min="3586" max="3586" width="15.109375" style="34" customWidth="1"/>
    <col min="3587" max="3610" width="3.109375" style="34" customWidth="1"/>
    <col min="3611" max="3840" width="8.88671875" style="34"/>
    <col min="3841" max="3841" width="2.6640625" style="34" customWidth="1"/>
    <col min="3842" max="3842" width="15.109375" style="34" customWidth="1"/>
    <col min="3843" max="3866" width="3.109375" style="34" customWidth="1"/>
    <col min="3867" max="4096" width="8.88671875" style="34"/>
    <col min="4097" max="4097" width="2.6640625" style="34" customWidth="1"/>
    <col min="4098" max="4098" width="15.109375" style="34" customWidth="1"/>
    <col min="4099" max="4122" width="3.109375" style="34" customWidth="1"/>
    <col min="4123" max="4352" width="8.88671875" style="34"/>
    <col min="4353" max="4353" width="2.6640625" style="34" customWidth="1"/>
    <col min="4354" max="4354" width="15.109375" style="34" customWidth="1"/>
    <col min="4355" max="4378" width="3.109375" style="34" customWidth="1"/>
    <col min="4379" max="4608" width="8.88671875" style="34"/>
    <col min="4609" max="4609" width="2.6640625" style="34" customWidth="1"/>
    <col min="4610" max="4610" width="15.109375" style="34" customWidth="1"/>
    <col min="4611" max="4634" width="3.109375" style="34" customWidth="1"/>
    <col min="4635" max="4864" width="8.88671875" style="34"/>
    <col min="4865" max="4865" width="2.6640625" style="34" customWidth="1"/>
    <col min="4866" max="4866" width="15.109375" style="34" customWidth="1"/>
    <col min="4867" max="4890" width="3.109375" style="34" customWidth="1"/>
    <col min="4891" max="5120" width="8.88671875" style="34"/>
    <col min="5121" max="5121" width="2.6640625" style="34" customWidth="1"/>
    <col min="5122" max="5122" width="15.109375" style="34" customWidth="1"/>
    <col min="5123" max="5146" width="3.109375" style="34" customWidth="1"/>
    <col min="5147" max="5376" width="8.88671875" style="34"/>
    <col min="5377" max="5377" width="2.6640625" style="34" customWidth="1"/>
    <col min="5378" max="5378" width="15.109375" style="34" customWidth="1"/>
    <col min="5379" max="5402" width="3.109375" style="34" customWidth="1"/>
    <col min="5403" max="5632" width="8.88671875" style="34"/>
    <col min="5633" max="5633" width="2.6640625" style="34" customWidth="1"/>
    <col min="5634" max="5634" width="15.109375" style="34" customWidth="1"/>
    <col min="5635" max="5658" width="3.109375" style="34" customWidth="1"/>
    <col min="5659" max="5888" width="8.88671875" style="34"/>
    <col min="5889" max="5889" width="2.6640625" style="34" customWidth="1"/>
    <col min="5890" max="5890" width="15.109375" style="34" customWidth="1"/>
    <col min="5891" max="5914" width="3.109375" style="34" customWidth="1"/>
    <col min="5915" max="6144" width="8.88671875" style="34"/>
    <col min="6145" max="6145" width="2.6640625" style="34" customWidth="1"/>
    <col min="6146" max="6146" width="15.109375" style="34" customWidth="1"/>
    <col min="6147" max="6170" width="3.109375" style="34" customWidth="1"/>
    <col min="6171" max="6400" width="8.88671875" style="34"/>
    <col min="6401" max="6401" width="2.6640625" style="34" customWidth="1"/>
    <col min="6402" max="6402" width="15.109375" style="34" customWidth="1"/>
    <col min="6403" max="6426" width="3.109375" style="34" customWidth="1"/>
    <col min="6427" max="6656" width="8.88671875" style="34"/>
    <col min="6657" max="6657" width="2.6640625" style="34" customWidth="1"/>
    <col min="6658" max="6658" width="15.109375" style="34" customWidth="1"/>
    <col min="6659" max="6682" width="3.109375" style="34" customWidth="1"/>
    <col min="6683" max="6912" width="8.88671875" style="34"/>
    <col min="6913" max="6913" width="2.6640625" style="34" customWidth="1"/>
    <col min="6914" max="6914" width="15.109375" style="34" customWidth="1"/>
    <col min="6915" max="6938" width="3.109375" style="34" customWidth="1"/>
    <col min="6939" max="7168" width="8.88671875" style="34"/>
    <col min="7169" max="7169" width="2.6640625" style="34" customWidth="1"/>
    <col min="7170" max="7170" width="15.109375" style="34" customWidth="1"/>
    <col min="7171" max="7194" width="3.109375" style="34" customWidth="1"/>
    <col min="7195" max="7424" width="8.88671875" style="34"/>
    <col min="7425" max="7425" width="2.6640625" style="34" customWidth="1"/>
    <col min="7426" max="7426" width="15.109375" style="34" customWidth="1"/>
    <col min="7427" max="7450" width="3.109375" style="34" customWidth="1"/>
    <col min="7451" max="7680" width="8.88671875" style="34"/>
    <col min="7681" max="7681" width="2.6640625" style="34" customWidth="1"/>
    <col min="7682" max="7682" width="15.109375" style="34" customWidth="1"/>
    <col min="7683" max="7706" width="3.109375" style="34" customWidth="1"/>
    <col min="7707" max="7936" width="8.88671875" style="34"/>
    <col min="7937" max="7937" width="2.6640625" style="34" customWidth="1"/>
    <col min="7938" max="7938" width="15.109375" style="34" customWidth="1"/>
    <col min="7939" max="7962" width="3.109375" style="34" customWidth="1"/>
    <col min="7963" max="8192" width="8.88671875" style="34"/>
    <col min="8193" max="8193" width="2.6640625" style="34" customWidth="1"/>
    <col min="8194" max="8194" width="15.109375" style="34" customWidth="1"/>
    <col min="8195" max="8218" width="3.109375" style="34" customWidth="1"/>
    <col min="8219" max="8448" width="8.88671875" style="34"/>
    <col min="8449" max="8449" width="2.6640625" style="34" customWidth="1"/>
    <col min="8450" max="8450" width="15.109375" style="34" customWidth="1"/>
    <col min="8451" max="8474" width="3.109375" style="34" customWidth="1"/>
    <col min="8475" max="8704" width="8.88671875" style="34"/>
    <col min="8705" max="8705" width="2.6640625" style="34" customWidth="1"/>
    <col min="8706" max="8706" width="15.109375" style="34" customWidth="1"/>
    <col min="8707" max="8730" width="3.109375" style="34" customWidth="1"/>
    <col min="8731" max="8960" width="8.88671875" style="34"/>
    <col min="8961" max="8961" width="2.6640625" style="34" customWidth="1"/>
    <col min="8962" max="8962" width="15.109375" style="34" customWidth="1"/>
    <col min="8963" max="8986" width="3.109375" style="34" customWidth="1"/>
    <col min="8987" max="9216" width="8.88671875" style="34"/>
    <col min="9217" max="9217" width="2.6640625" style="34" customWidth="1"/>
    <col min="9218" max="9218" width="15.109375" style="34" customWidth="1"/>
    <col min="9219" max="9242" width="3.109375" style="34" customWidth="1"/>
    <col min="9243" max="9472" width="8.88671875" style="34"/>
    <col min="9473" max="9473" width="2.6640625" style="34" customWidth="1"/>
    <col min="9474" max="9474" width="15.109375" style="34" customWidth="1"/>
    <col min="9475" max="9498" width="3.109375" style="34" customWidth="1"/>
    <col min="9499" max="9728" width="8.88671875" style="34"/>
    <col min="9729" max="9729" width="2.6640625" style="34" customWidth="1"/>
    <col min="9730" max="9730" width="15.109375" style="34" customWidth="1"/>
    <col min="9731" max="9754" width="3.109375" style="34" customWidth="1"/>
    <col min="9755" max="9984" width="8.88671875" style="34"/>
    <col min="9985" max="9985" width="2.6640625" style="34" customWidth="1"/>
    <col min="9986" max="9986" width="15.109375" style="34" customWidth="1"/>
    <col min="9987" max="10010" width="3.109375" style="34" customWidth="1"/>
    <col min="10011" max="10240" width="8.88671875" style="34"/>
    <col min="10241" max="10241" width="2.6640625" style="34" customWidth="1"/>
    <col min="10242" max="10242" width="15.109375" style="34" customWidth="1"/>
    <col min="10243" max="10266" width="3.109375" style="34" customWidth="1"/>
    <col min="10267" max="10496" width="8.88671875" style="34"/>
    <col min="10497" max="10497" width="2.6640625" style="34" customWidth="1"/>
    <col min="10498" max="10498" width="15.109375" style="34" customWidth="1"/>
    <col min="10499" max="10522" width="3.109375" style="34" customWidth="1"/>
    <col min="10523" max="10752" width="8.88671875" style="34"/>
    <col min="10753" max="10753" width="2.6640625" style="34" customWidth="1"/>
    <col min="10754" max="10754" width="15.109375" style="34" customWidth="1"/>
    <col min="10755" max="10778" width="3.109375" style="34" customWidth="1"/>
    <col min="10779" max="11008" width="8.88671875" style="34"/>
    <col min="11009" max="11009" width="2.6640625" style="34" customWidth="1"/>
    <col min="11010" max="11010" width="15.109375" style="34" customWidth="1"/>
    <col min="11011" max="11034" width="3.109375" style="34" customWidth="1"/>
    <col min="11035" max="11264" width="8.88671875" style="34"/>
    <col min="11265" max="11265" width="2.6640625" style="34" customWidth="1"/>
    <col min="11266" max="11266" width="15.109375" style="34" customWidth="1"/>
    <col min="11267" max="11290" width="3.109375" style="34" customWidth="1"/>
    <col min="11291" max="11520" width="8.88671875" style="34"/>
    <col min="11521" max="11521" width="2.6640625" style="34" customWidth="1"/>
    <col min="11522" max="11522" width="15.109375" style="34" customWidth="1"/>
    <col min="11523" max="11546" width="3.109375" style="34" customWidth="1"/>
    <col min="11547" max="11776" width="8.88671875" style="34"/>
    <col min="11777" max="11777" width="2.6640625" style="34" customWidth="1"/>
    <col min="11778" max="11778" width="15.109375" style="34" customWidth="1"/>
    <col min="11779" max="11802" width="3.109375" style="34" customWidth="1"/>
    <col min="11803" max="12032" width="8.88671875" style="34"/>
    <col min="12033" max="12033" width="2.6640625" style="34" customWidth="1"/>
    <col min="12034" max="12034" width="15.109375" style="34" customWidth="1"/>
    <col min="12035" max="12058" width="3.109375" style="34" customWidth="1"/>
    <col min="12059" max="12288" width="8.88671875" style="34"/>
    <col min="12289" max="12289" width="2.6640625" style="34" customWidth="1"/>
    <col min="12290" max="12290" width="15.109375" style="34" customWidth="1"/>
    <col min="12291" max="12314" width="3.109375" style="34" customWidth="1"/>
    <col min="12315" max="12544" width="8.88671875" style="34"/>
    <col min="12545" max="12545" width="2.6640625" style="34" customWidth="1"/>
    <col min="12546" max="12546" width="15.109375" style="34" customWidth="1"/>
    <col min="12547" max="12570" width="3.109375" style="34" customWidth="1"/>
    <col min="12571" max="12800" width="8.88671875" style="34"/>
    <col min="12801" max="12801" width="2.6640625" style="34" customWidth="1"/>
    <col min="12802" max="12802" width="15.109375" style="34" customWidth="1"/>
    <col min="12803" max="12826" width="3.109375" style="34" customWidth="1"/>
    <col min="12827" max="13056" width="8.88671875" style="34"/>
    <col min="13057" max="13057" width="2.6640625" style="34" customWidth="1"/>
    <col min="13058" max="13058" width="15.109375" style="34" customWidth="1"/>
    <col min="13059" max="13082" width="3.109375" style="34" customWidth="1"/>
    <col min="13083" max="13312" width="8.88671875" style="34"/>
    <col min="13313" max="13313" width="2.6640625" style="34" customWidth="1"/>
    <col min="13314" max="13314" width="15.109375" style="34" customWidth="1"/>
    <col min="13315" max="13338" width="3.109375" style="34" customWidth="1"/>
    <col min="13339" max="13568" width="8.88671875" style="34"/>
    <col min="13569" max="13569" width="2.6640625" style="34" customWidth="1"/>
    <col min="13570" max="13570" width="15.109375" style="34" customWidth="1"/>
    <col min="13571" max="13594" width="3.109375" style="34" customWidth="1"/>
    <col min="13595" max="13824" width="8.88671875" style="34"/>
    <col min="13825" max="13825" width="2.6640625" style="34" customWidth="1"/>
    <col min="13826" max="13826" width="15.109375" style="34" customWidth="1"/>
    <col min="13827" max="13850" width="3.109375" style="34" customWidth="1"/>
    <col min="13851" max="14080" width="8.88671875" style="34"/>
    <col min="14081" max="14081" width="2.6640625" style="34" customWidth="1"/>
    <col min="14082" max="14082" width="15.109375" style="34" customWidth="1"/>
    <col min="14083" max="14106" width="3.109375" style="34" customWidth="1"/>
    <col min="14107" max="14336" width="8.88671875" style="34"/>
    <col min="14337" max="14337" width="2.6640625" style="34" customWidth="1"/>
    <col min="14338" max="14338" width="15.109375" style="34" customWidth="1"/>
    <col min="14339" max="14362" width="3.109375" style="34" customWidth="1"/>
    <col min="14363" max="14592" width="8.88671875" style="34"/>
    <col min="14593" max="14593" width="2.6640625" style="34" customWidth="1"/>
    <col min="14594" max="14594" width="15.109375" style="34" customWidth="1"/>
    <col min="14595" max="14618" width="3.109375" style="34" customWidth="1"/>
    <col min="14619" max="14848" width="8.88671875" style="34"/>
    <col min="14849" max="14849" width="2.6640625" style="34" customWidth="1"/>
    <col min="14850" max="14850" width="15.109375" style="34" customWidth="1"/>
    <col min="14851" max="14874" width="3.109375" style="34" customWidth="1"/>
    <col min="14875" max="15104" width="8.88671875" style="34"/>
    <col min="15105" max="15105" width="2.6640625" style="34" customWidth="1"/>
    <col min="15106" max="15106" width="15.109375" style="34" customWidth="1"/>
    <col min="15107" max="15130" width="3.109375" style="34" customWidth="1"/>
    <col min="15131" max="15360" width="8.88671875" style="34"/>
    <col min="15361" max="15361" width="2.6640625" style="34" customWidth="1"/>
    <col min="15362" max="15362" width="15.109375" style="34" customWidth="1"/>
    <col min="15363" max="15386" width="3.109375" style="34" customWidth="1"/>
    <col min="15387" max="15616" width="8.88671875" style="34"/>
    <col min="15617" max="15617" width="2.6640625" style="34" customWidth="1"/>
    <col min="15618" max="15618" width="15.109375" style="34" customWidth="1"/>
    <col min="15619" max="15642" width="3.109375" style="34" customWidth="1"/>
    <col min="15643" max="15872" width="8.88671875" style="34"/>
    <col min="15873" max="15873" width="2.6640625" style="34" customWidth="1"/>
    <col min="15874" max="15874" width="15.109375" style="34" customWidth="1"/>
    <col min="15875" max="15898" width="3.109375" style="34" customWidth="1"/>
    <col min="15899" max="16128" width="8.88671875" style="34"/>
    <col min="16129" max="16129" width="2.6640625" style="34" customWidth="1"/>
    <col min="16130" max="16130" width="15.109375" style="34" customWidth="1"/>
    <col min="16131" max="16154" width="3.109375" style="34" customWidth="1"/>
    <col min="16155" max="16384" width="8.88671875" style="34"/>
  </cols>
  <sheetData>
    <row r="1" spans="1:28" ht="24" customHeight="1">
      <c r="A1" s="71" t="s">
        <v>181</v>
      </c>
    </row>
    <row r="2" spans="1:28" ht="21.9" customHeight="1">
      <c r="Q2" s="185" t="s">
        <v>235</v>
      </c>
      <c r="R2" s="185"/>
      <c r="S2" s="185"/>
      <c r="T2" s="185"/>
      <c r="U2" s="185"/>
      <c r="V2" s="185"/>
      <c r="W2" s="185"/>
      <c r="X2" s="185"/>
      <c r="Y2" s="185"/>
      <c r="Z2" s="185"/>
      <c r="AB2" s="73" t="s">
        <v>170</v>
      </c>
    </row>
    <row r="3" spans="1:28" ht="13.5" customHeight="1">
      <c r="AB3" s="73"/>
    </row>
    <row r="4" spans="1:28" ht="30" customHeight="1">
      <c r="A4" s="241" t="s">
        <v>155</v>
      </c>
      <c r="B4" s="241"/>
      <c r="C4" s="241"/>
      <c r="D4" s="241"/>
      <c r="E4" s="241"/>
      <c r="F4" s="241"/>
      <c r="G4" s="241"/>
      <c r="H4" s="241"/>
      <c r="I4" s="241"/>
      <c r="J4" s="241"/>
      <c r="K4" s="241"/>
      <c r="L4" s="241"/>
      <c r="M4" s="241"/>
      <c r="N4" s="241"/>
      <c r="O4" s="241"/>
      <c r="P4" s="241"/>
      <c r="Q4" s="241"/>
      <c r="R4" s="241"/>
      <c r="S4" s="242" t="s">
        <v>156</v>
      </c>
      <c r="T4" s="242"/>
      <c r="U4" s="240" t="str">
        <f>IF('【1】土砂搬入申込書 '!AF4="","",'【1】土砂搬入申込書 '!AF4)</f>
        <v/>
      </c>
      <c r="V4" s="240"/>
      <c r="W4" s="240"/>
      <c r="X4" s="240"/>
      <c r="Y4" s="240"/>
      <c r="Z4" s="37" t="s">
        <v>157</v>
      </c>
      <c r="AB4" s="73"/>
    </row>
    <row r="5" spans="1:28" ht="21.9" customHeight="1"/>
    <row r="6" spans="1:28" ht="21.9" customHeight="1">
      <c r="A6" s="34" t="s">
        <v>108</v>
      </c>
    </row>
    <row r="7" spans="1:28" ht="21.9" customHeight="1">
      <c r="A7" s="34" t="s">
        <v>208</v>
      </c>
    </row>
    <row r="8" spans="1:28" ht="21.9" customHeight="1"/>
    <row r="9" spans="1:28" ht="21.9" customHeight="1">
      <c r="F9" s="34" t="s">
        <v>59</v>
      </c>
      <c r="J9" s="182" t="s">
        <v>109</v>
      </c>
      <c r="K9" s="182"/>
      <c r="L9" s="182"/>
      <c r="M9" s="182"/>
      <c r="N9" s="38"/>
      <c r="O9" s="188" t="str">
        <f>IF('【1】土砂搬入申込書 '!X11="","",'【1】土砂搬入申込書 '!X11)</f>
        <v/>
      </c>
      <c r="P9" s="188"/>
      <c r="Q9" s="188"/>
      <c r="R9" s="188"/>
    </row>
    <row r="10" spans="1:28" ht="21.9" customHeight="1">
      <c r="J10" s="182" t="s">
        <v>110</v>
      </c>
      <c r="K10" s="182"/>
      <c r="L10" s="182"/>
      <c r="M10" s="182"/>
      <c r="N10" s="38"/>
      <c r="O10" s="188" t="str">
        <f>IF('【1】土砂搬入申込書 '!X12="","",'【1】土砂搬入申込書 '!X12)</f>
        <v/>
      </c>
      <c r="P10" s="188"/>
      <c r="Q10" s="188"/>
      <c r="R10" s="188"/>
      <c r="S10" s="188"/>
      <c r="T10" s="188"/>
      <c r="U10" s="188"/>
      <c r="V10" s="188"/>
      <c r="W10" s="188"/>
      <c r="X10" s="188"/>
      <c r="Y10" s="188"/>
      <c r="Z10" s="188"/>
    </row>
    <row r="11" spans="1:28" ht="21.9" customHeight="1">
      <c r="J11" s="182" t="s">
        <v>111</v>
      </c>
      <c r="K11" s="182"/>
      <c r="L11" s="182"/>
      <c r="M11" s="182"/>
      <c r="N11" s="38"/>
      <c r="O11" s="188" t="str">
        <f>IF('【1】土砂搬入申込書 '!X13="","",'【1】土砂搬入申込書 '!X13)</f>
        <v/>
      </c>
      <c r="P11" s="188"/>
      <c r="Q11" s="188"/>
      <c r="R11" s="188"/>
      <c r="S11" s="188"/>
      <c r="T11" s="188"/>
      <c r="U11" s="188"/>
      <c r="V11" s="188"/>
      <c r="W11" s="188"/>
      <c r="X11" s="188"/>
      <c r="Y11" s="188"/>
      <c r="Z11" s="188"/>
    </row>
    <row r="12" spans="1:28" ht="21.9" customHeight="1">
      <c r="J12" s="239" t="s">
        <v>112</v>
      </c>
      <c r="K12" s="239"/>
      <c r="L12" s="239"/>
      <c r="M12" s="239"/>
      <c r="N12" s="35"/>
      <c r="O12" s="188" t="str">
        <f>IF('【1】土砂搬入申込書 '!X14="","",'【1】土砂搬入申込書 '!X14)</f>
        <v/>
      </c>
      <c r="P12" s="188"/>
      <c r="Q12" s="188"/>
      <c r="R12" s="188"/>
      <c r="S12" s="188"/>
      <c r="T12" s="188"/>
      <c r="U12" s="188"/>
      <c r="V12" s="188"/>
      <c r="W12" s="68" t="s">
        <v>113</v>
      </c>
    </row>
    <row r="13" spans="1:28" ht="21.9" customHeight="1"/>
    <row r="14" spans="1:28" ht="21.9" customHeight="1">
      <c r="F14" s="34" t="s">
        <v>114</v>
      </c>
      <c r="J14" s="182" t="s">
        <v>115</v>
      </c>
      <c r="K14" s="182"/>
      <c r="M14" s="188" t="str">
        <f>IF('【1】土砂搬入申込書 '!V16="","",'【1】土砂搬入申込書 '!V16)</f>
        <v/>
      </c>
      <c r="N14" s="188"/>
      <c r="O14" s="188"/>
      <c r="P14" s="188"/>
      <c r="Q14" s="188"/>
      <c r="R14" s="188"/>
      <c r="S14" s="188"/>
    </row>
    <row r="15" spans="1:28" ht="21.9" customHeight="1">
      <c r="J15" s="182" t="s">
        <v>116</v>
      </c>
      <c r="K15" s="182"/>
      <c r="M15" s="188" t="str">
        <f>IF('【1】土砂搬入申込書 '!Y17="","",'【1】土砂搬入申込書 '!Y17)</f>
        <v/>
      </c>
      <c r="N15" s="188"/>
      <c r="O15" s="188"/>
      <c r="P15" s="188"/>
      <c r="Q15" s="188"/>
      <c r="R15" s="188"/>
      <c r="S15" s="188"/>
    </row>
    <row r="16" spans="1:28" ht="21.9" customHeight="1">
      <c r="J16" s="182" t="s">
        <v>117</v>
      </c>
      <c r="K16" s="182"/>
      <c r="M16" s="188" t="str">
        <f>IF('【1】土砂搬入申込書 '!AJ17="","",'【1】土砂搬入申込書 '!AJ17)</f>
        <v/>
      </c>
      <c r="N16" s="188"/>
      <c r="O16" s="188"/>
      <c r="P16" s="188"/>
      <c r="Q16" s="188"/>
      <c r="R16" s="34" t="s">
        <v>118</v>
      </c>
      <c r="T16" s="188" t="str">
        <f>IF('【1】土砂搬入申込書 '!Y18="","",'【1】土砂搬入申込書 '!Y18)</f>
        <v/>
      </c>
      <c r="U16" s="188"/>
      <c r="V16" s="188"/>
      <c r="W16" s="188"/>
      <c r="X16" s="188"/>
      <c r="Y16" s="188"/>
      <c r="Z16" s="188"/>
    </row>
    <row r="17" spans="1:28" ht="21.9" customHeight="1"/>
    <row r="18" spans="1:28" ht="21.9" customHeight="1">
      <c r="B18" s="34" t="s">
        <v>119</v>
      </c>
    </row>
    <row r="19" spans="1:28" ht="13.5" customHeight="1"/>
    <row r="20" spans="1:28" ht="27.9" customHeight="1">
      <c r="A20" s="57">
        <v>1</v>
      </c>
      <c r="B20" s="58" t="s">
        <v>120</v>
      </c>
      <c r="C20" s="41"/>
      <c r="D20" s="220" t="str">
        <f>IF('【1】土砂搬入申込書 '!K28="","",'【1】土砂搬入申込書 '!K28)</f>
        <v/>
      </c>
      <c r="E20" s="220"/>
      <c r="F20" s="220"/>
      <c r="G20" s="220"/>
      <c r="H20" s="220"/>
      <c r="I20" s="220"/>
      <c r="J20" s="220"/>
      <c r="K20" s="220"/>
      <c r="L20" s="220"/>
      <c r="M20" s="220"/>
      <c r="N20" s="220"/>
      <c r="O20" s="220"/>
      <c r="P20" s="220"/>
      <c r="Q20" s="220"/>
      <c r="R20" s="220"/>
      <c r="S20" s="220"/>
      <c r="T20" s="220"/>
      <c r="U20" s="220"/>
      <c r="V20" s="220"/>
      <c r="W20" s="220"/>
      <c r="X20" s="220"/>
      <c r="Y20" s="220"/>
      <c r="Z20" s="221"/>
    </row>
    <row r="21" spans="1:28" ht="27.9" customHeight="1">
      <c r="A21" s="42">
        <v>2</v>
      </c>
      <c r="B21" s="59" t="s">
        <v>121</v>
      </c>
      <c r="C21" s="60"/>
      <c r="D21" s="220" t="str">
        <f>IF('【1】土砂搬入申込書 '!K26="","",'【1】土砂搬入申込書 '!K26)</f>
        <v/>
      </c>
      <c r="E21" s="220"/>
      <c r="F21" s="220"/>
      <c r="G21" s="220"/>
      <c r="H21" s="220"/>
      <c r="I21" s="220"/>
      <c r="J21" s="220"/>
      <c r="K21" s="220"/>
      <c r="L21" s="220"/>
      <c r="M21" s="220"/>
      <c r="N21" s="220"/>
      <c r="O21" s="220"/>
      <c r="P21" s="220"/>
      <c r="Q21" s="220"/>
      <c r="R21" s="220"/>
      <c r="S21" s="220"/>
      <c r="T21" s="220"/>
      <c r="U21" s="220"/>
      <c r="V21" s="220"/>
      <c r="W21" s="220"/>
      <c r="X21" s="220"/>
      <c r="Y21" s="220"/>
      <c r="Z21" s="221"/>
    </row>
    <row r="22" spans="1:28" ht="27.9" customHeight="1">
      <c r="A22" s="61">
        <v>3</v>
      </c>
      <c r="B22" s="62" t="s">
        <v>122</v>
      </c>
      <c r="D22" s="222" t="str">
        <f>IF('【1】土砂搬入申込書 '!K30="","",'【1】土砂搬入申込書 '!K30)</f>
        <v/>
      </c>
      <c r="E22" s="222"/>
      <c r="F22" s="222"/>
      <c r="G22" s="222"/>
      <c r="H22" s="222"/>
      <c r="I22" s="222"/>
      <c r="J22" s="222"/>
      <c r="K22" s="222"/>
      <c r="L22" s="229" t="s">
        <v>123</v>
      </c>
      <c r="M22" s="229"/>
      <c r="N22" s="222" t="str">
        <f>IF('【1】土砂搬入申込書 '!AC30="","",'【1】土砂搬入申込書 '!AC30)</f>
        <v/>
      </c>
      <c r="O22" s="222"/>
      <c r="P22" s="222"/>
      <c r="Q22" s="222"/>
      <c r="R22" s="222"/>
      <c r="S22" s="222"/>
      <c r="T22" s="222"/>
      <c r="U22" s="222"/>
      <c r="Z22" s="63"/>
    </row>
    <row r="23" spans="1:28" ht="27.9" customHeight="1">
      <c r="A23" s="42">
        <v>4</v>
      </c>
      <c r="B23" s="59" t="s">
        <v>124</v>
      </c>
      <c r="C23" s="60"/>
      <c r="D23" s="237" t="str">
        <f>IF('【1】土砂搬入申込書 '!K29="","",'【1】土砂搬入申込書 '!K29)</f>
        <v/>
      </c>
      <c r="E23" s="237"/>
      <c r="F23" s="237"/>
      <c r="G23" s="237"/>
      <c r="H23" s="237"/>
      <c r="I23" s="237"/>
      <c r="J23" s="237"/>
      <c r="K23" s="237"/>
      <c r="L23" s="237"/>
      <c r="M23" s="237"/>
      <c r="N23" s="237"/>
      <c r="O23" s="237"/>
      <c r="P23" s="237"/>
      <c r="Q23" s="237"/>
      <c r="R23" s="237"/>
      <c r="S23" s="237"/>
      <c r="T23" s="237"/>
      <c r="U23" s="237"/>
      <c r="V23" s="237"/>
      <c r="W23" s="237"/>
      <c r="X23" s="237"/>
      <c r="Y23" s="237"/>
      <c r="Z23" s="238"/>
    </row>
    <row r="24" spans="1:28" ht="27.9" customHeight="1">
      <c r="A24" s="233">
        <v>5</v>
      </c>
      <c r="B24" s="235" t="s">
        <v>125</v>
      </c>
      <c r="C24" s="64" t="s">
        <v>158</v>
      </c>
      <c r="D24" s="46" t="str">
        <f>IF('【1】土砂搬入申込書 '!L36="","",'【1】土砂搬入申込書 '!L36)</f>
        <v/>
      </c>
      <c r="E24" s="41" t="s">
        <v>159</v>
      </c>
      <c r="F24" s="223" t="str">
        <f>IF('【1】土砂搬入申込書 '!V36="","",'【1】土砂搬入申込書 '!V36)</f>
        <v/>
      </c>
      <c r="G24" s="223"/>
      <c r="H24" s="223"/>
      <c r="I24" s="223"/>
      <c r="J24" s="224"/>
      <c r="K24" s="64" t="s">
        <v>158</v>
      </c>
      <c r="L24" s="46" t="str">
        <f>IF('【1】土砂搬入申込書 '!L37="","",'【1】土砂搬入申込書 '!L37)</f>
        <v/>
      </c>
      <c r="M24" s="41" t="s">
        <v>159</v>
      </c>
      <c r="N24" s="223" t="str">
        <f>IF('【1】土砂搬入申込書 '!V37="","",'【1】土砂搬入申込書 '!V37)</f>
        <v/>
      </c>
      <c r="O24" s="223"/>
      <c r="P24" s="223"/>
      <c r="Q24" s="223"/>
      <c r="R24" s="224"/>
      <c r="S24" s="64" t="s">
        <v>158</v>
      </c>
      <c r="T24" s="46" t="str">
        <f>IF('【1】土砂搬入申込書 '!L38="","",'【1】土砂搬入申込書 '!L38)</f>
        <v/>
      </c>
      <c r="U24" s="41" t="s">
        <v>159</v>
      </c>
      <c r="V24" s="223" t="str">
        <f>IF('【1】土砂搬入申込書 '!V38="","",'【1】土砂搬入申込書 '!V38)</f>
        <v/>
      </c>
      <c r="W24" s="223"/>
      <c r="X24" s="223"/>
      <c r="Y24" s="223"/>
      <c r="Z24" s="224"/>
    </row>
    <row r="25" spans="1:28" ht="27.9" customHeight="1">
      <c r="A25" s="234"/>
      <c r="B25" s="236"/>
      <c r="E25" s="225" t="str">
        <f>IF('【1】土砂搬入申込書 '!AG36="","",'【1】土砂搬入申込書 '!AG36)</f>
        <v/>
      </c>
      <c r="F25" s="225"/>
      <c r="G25" s="225"/>
      <c r="H25" s="225"/>
      <c r="I25" s="34" t="s">
        <v>126</v>
      </c>
      <c r="J25" s="67"/>
      <c r="M25" s="225" t="str">
        <f>IF('【1】土砂搬入申込書 '!AG37="","",'【1】土砂搬入申込書 '!AG37)</f>
        <v/>
      </c>
      <c r="N25" s="225"/>
      <c r="O25" s="225"/>
      <c r="P25" s="225"/>
      <c r="Q25" s="34" t="s">
        <v>126</v>
      </c>
      <c r="R25" s="67"/>
      <c r="U25" s="225" t="str">
        <f>IF('【1】土砂搬入申込書 '!AG38="","",'【1】土砂搬入申込書 '!AG38)</f>
        <v/>
      </c>
      <c r="V25" s="225"/>
      <c r="W25" s="225"/>
      <c r="X25" s="225"/>
      <c r="Y25" s="34" t="s">
        <v>126</v>
      </c>
      <c r="Z25" s="67"/>
    </row>
    <row r="26" spans="1:28" ht="27.9" customHeight="1">
      <c r="A26" s="42">
        <v>6</v>
      </c>
      <c r="B26" s="59" t="s">
        <v>127</v>
      </c>
      <c r="C26" s="40"/>
      <c r="D26" s="232" t="str">
        <f>IF('【1】土砂搬入申込書 '!K33="","",'【1】土砂搬入申込書 '!K33)</f>
        <v/>
      </c>
      <c r="E26" s="232"/>
      <c r="F26" s="232"/>
      <c r="G26" s="232"/>
      <c r="H26" s="40" t="s">
        <v>62</v>
      </c>
      <c r="I26" s="40"/>
      <c r="J26" s="40"/>
      <c r="K26" s="40"/>
      <c r="L26" s="40"/>
      <c r="M26" s="40"/>
      <c r="N26" s="40"/>
      <c r="O26" s="40"/>
      <c r="P26" s="40"/>
      <c r="Q26" s="40"/>
      <c r="R26" s="40"/>
      <c r="S26" s="40"/>
      <c r="T26" s="40"/>
      <c r="U26" s="40"/>
      <c r="V26" s="40"/>
      <c r="W26" s="40"/>
      <c r="X26" s="40"/>
      <c r="Y26" s="40"/>
      <c r="Z26" s="43"/>
      <c r="AA26" s="47"/>
    </row>
    <row r="27" spans="1:28" ht="27.9" customHeight="1">
      <c r="A27" s="42">
        <v>7</v>
      </c>
      <c r="B27" s="59" t="s">
        <v>128</v>
      </c>
      <c r="C27" s="60"/>
      <c r="D27" s="231" t="s">
        <v>160</v>
      </c>
      <c r="E27" s="231"/>
      <c r="F27" s="231"/>
      <c r="G27" s="231"/>
      <c r="H27" s="231"/>
      <c r="I27" s="231"/>
      <c r="J27" s="231"/>
      <c r="K27" s="231"/>
      <c r="L27" s="229" t="s">
        <v>123</v>
      </c>
      <c r="M27" s="229"/>
      <c r="N27" s="231" t="s">
        <v>160</v>
      </c>
      <c r="O27" s="231"/>
      <c r="P27" s="231"/>
      <c r="Q27" s="231"/>
      <c r="R27" s="231"/>
      <c r="S27" s="231"/>
      <c r="T27" s="231"/>
      <c r="U27" s="231"/>
      <c r="V27" s="40"/>
      <c r="W27" s="40"/>
      <c r="X27" s="40"/>
      <c r="Y27" s="40"/>
      <c r="Z27" s="43"/>
      <c r="AB27" s="73" t="s">
        <v>169</v>
      </c>
    </row>
    <row r="28" spans="1:28" ht="27.9" customHeight="1">
      <c r="A28" s="65">
        <v>8</v>
      </c>
      <c r="B28" s="66" t="s">
        <v>129</v>
      </c>
      <c r="C28" s="39"/>
      <c r="D28" s="226" t="s">
        <v>130</v>
      </c>
      <c r="E28" s="226"/>
      <c r="F28" s="226"/>
      <c r="G28" s="226"/>
      <c r="H28" s="226"/>
      <c r="I28" s="226"/>
      <c r="J28" s="227" t="str">
        <f>IF('【1】土砂搬入申込書 '!T35="","",'【1】土砂搬入申込書 '!T35)</f>
        <v/>
      </c>
      <c r="K28" s="227"/>
      <c r="L28" s="227"/>
      <c r="M28" s="39" t="s">
        <v>131</v>
      </c>
      <c r="N28" s="43"/>
      <c r="O28" s="228" t="s">
        <v>132</v>
      </c>
      <c r="P28" s="229"/>
      <c r="Q28" s="229"/>
      <c r="R28" s="229"/>
      <c r="S28" s="229"/>
      <c r="T28" s="230" t="str">
        <f>IF('【1】土砂搬入申込書 '!AD35="","",'【1】土砂搬入申込書 '!AD35)</f>
        <v/>
      </c>
      <c r="U28" s="230"/>
      <c r="V28" s="230"/>
      <c r="W28" s="230"/>
      <c r="X28" s="230"/>
      <c r="Y28" s="230"/>
      <c r="Z28" s="67"/>
    </row>
    <row r="29" spans="1:28" ht="13.5" customHeight="1"/>
    <row r="30" spans="1:28" ht="13.5" customHeight="1"/>
  </sheetData>
  <mergeCells count="41">
    <mergeCell ref="Q2:Z2"/>
    <mergeCell ref="J9:M9"/>
    <mergeCell ref="O9:R9"/>
    <mergeCell ref="J10:M10"/>
    <mergeCell ref="O10:Z10"/>
    <mergeCell ref="U4:Y4"/>
    <mergeCell ref="A4:R4"/>
    <mergeCell ref="S4:T4"/>
    <mergeCell ref="J11:M11"/>
    <mergeCell ref="O11:Z11"/>
    <mergeCell ref="J12:M12"/>
    <mergeCell ref="O12:V12"/>
    <mergeCell ref="J14:K14"/>
    <mergeCell ref="M14:S14"/>
    <mergeCell ref="J15:K15"/>
    <mergeCell ref="M15:S15"/>
    <mergeCell ref="A24:A25"/>
    <mergeCell ref="B24:B25"/>
    <mergeCell ref="F24:J24"/>
    <mergeCell ref="N24:R24"/>
    <mergeCell ref="J16:K16"/>
    <mergeCell ref="M16:Q16"/>
    <mergeCell ref="L22:M22"/>
    <mergeCell ref="D23:Z23"/>
    <mergeCell ref="V24:Z24"/>
    <mergeCell ref="E25:H25"/>
    <mergeCell ref="D28:I28"/>
    <mergeCell ref="J28:L28"/>
    <mergeCell ref="O28:S28"/>
    <mergeCell ref="T28:Y28"/>
    <mergeCell ref="D27:K27"/>
    <mergeCell ref="N27:U27"/>
    <mergeCell ref="M25:P25"/>
    <mergeCell ref="U25:X25"/>
    <mergeCell ref="D26:G26"/>
    <mergeCell ref="L27:M27"/>
    <mergeCell ref="T16:Z16"/>
    <mergeCell ref="D20:Z20"/>
    <mergeCell ref="D21:Z21"/>
    <mergeCell ref="D22:K22"/>
    <mergeCell ref="N22:U22"/>
  </mergeCells>
  <phoneticPr fontId="12"/>
  <pageMargins left="0.78740157480314965" right="0.19685039370078741" top="1.3779527559055118" bottom="0.78740157480314965" header="0.51181102362204722" footer="0.51181102362204722"/>
  <pageSetup paperSize="9" orientation="portrait" blackAndWhite="1" horizontalDpi="300" verticalDpi="300" r:id="rId1"/>
  <headerFooter alignWithMargins="0">
    <oddFooter>&amp;R【第3版：2026.1.6】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6A99C-A2B1-477F-81D6-97E3A0933DC6}">
  <dimension ref="A1:L34"/>
  <sheetViews>
    <sheetView showGridLines="0" view="pageBreakPreview" zoomScale="98" zoomScaleNormal="100" zoomScaleSheetLayoutView="98" workbookViewId="0">
      <selection activeCell="H2" sqref="H2:J2"/>
    </sheetView>
  </sheetViews>
  <sheetFormatPr defaultColWidth="9" defaultRowHeight="16.2"/>
  <cols>
    <col min="1" max="2" width="9.33203125" style="77" customWidth="1"/>
    <col min="3" max="3" width="8.109375" style="77" customWidth="1"/>
    <col min="4" max="4" width="5.5546875" style="77" customWidth="1"/>
    <col min="5" max="6" width="9.33203125" style="77" customWidth="1"/>
    <col min="7" max="7" width="4.88671875" style="77" customWidth="1"/>
    <col min="8" max="8" width="9.33203125" style="77" customWidth="1"/>
    <col min="9" max="9" width="2.6640625" style="77" customWidth="1"/>
    <col min="10" max="10" width="21.33203125" style="77" customWidth="1"/>
    <col min="11" max="11" width="1.6640625" style="77" customWidth="1"/>
    <col min="12" max="12" width="9" style="78"/>
    <col min="13" max="257" width="9" style="77"/>
    <col min="258" max="259" width="9.33203125" style="77" customWidth="1"/>
    <col min="260" max="260" width="10.88671875" style="77" customWidth="1"/>
    <col min="261" max="266" width="9.33203125" style="77" customWidth="1"/>
    <col min="267" max="513" width="9" style="77"/>
    <col min="514" max="515" width="9.33203125" style="77" customWidth="1"/>
    <col min="516" max="516" width="10.88671875" style="77" customWidth="1"/>
    <col min="517" max="522" width="9.33203125" style="77" customWidth="1"/>
    <col min="523" max="769" width="9" style="77"/>
    <col min="770" max="771" width="9.33203125" style="77" customWidth="1"/>
    <col min="772" max="772" width="10.88671875" style="77" customWidth="1"/>
    <col min="773" max="778" width="9.33203125" style="77" customWidth="1"/>
    <col min="779" max="1025" width="9" style="77"/>
    <col min="1026" max="1027" width="9.33203125" style="77" customWidth="1"/>
    <col min="1028" max="1028" width="10.88671875" style="77" customWidth="1"/>
    <col min="1029" max="1034" width="9.33203125" style="77" customWidth="1"/>
    <col min="1035" max="1281" width="9" style="77"/>
    <col min="1282" max="1283" width="9.33203125" style="77" customWidth="1"/>
    <col min="1284" max="1284" width="10.88671875" style="77" customWidth="1"/>
    <col min="1285" max="1290" width="9.33203125" style="77" customWidth="1"/>
    <col min="1291" max="1537" width="9" style="77"/>
    <col min="1538" max="1539" width="9.33203125" style="77" customWidth="1"/>
    <col min="1540" max="1540" width="10.88671875" style="77" customWidth="1"/>
    <col min="1541" max="1546" width="9.33203125" style="77" customWidth="1"/>
    <col min="1547" max="1793" width="9" style="77"/>
    <col min="1794" max="1795" width="9.33203125" style="77" customWidth="1"/>
    <col min="1796" max="1796" width="10.88671875" style="77" customWidth="1"/>
    <col min="1797" max="1802" width="9.33203125" style="77" customWidth="1"/>
    <col min="1803" max="2049" width="9" style="77"/>
    <col min="2050" max="2051" width="9.33203125" style="77" customWidth="1"/>
    <col min="2052" max="2052" width="10.88671875" style="77" customWidth="1"/>
    <col min="2053" max="2058" width="9.33203125" style="77" customWidth="1"/>
    <col min="2059" max="2305" width="9" style="77"/>
    <col min="2306" max="2307" width="9.33203125" style="77" customWidth="1"/>
    <col min="2308" max="2308" width="10.88671875" style="77" customWidth="1"/>
    <col min="2309" max="2314" width="9.33203125" style="77" customWidth="1"/>
    <col min="2315" max="2561" width="9" style="77"/>
    <col min="2562" max="2563" width="9.33203125" style="77" customWidth="1"/>
    <col min="2564" max="2564" width="10.88671875" style="77" customWidth="1"/>
    <col min="2565" max="2570" width="9.33203125" style="77" customWidth="1"/>
    <col min="2571" max="2817" width="9" style="77"/>
    <col min="2818" max="2819" width="9.33203125" style="77" customWidth="1"/>
    <col min="2820" max="2820" width="10.88671875" style="77" customWidth="1"/>
    <col min="2821" max="2826" width="9.33203125" style="77" customWidth="1"/>
    <col min="2827" max="3073" width="9" style="77"/>
    <col min="3074" max="3075" width="9.33203125" style="77" customWidth="1"/>
    <col min="3076" max="3076" width="10.88671875" style="77" customWidth="1"/>
    <col min="3077" max="3082" width="9.33203125" style="77" customWidth="1"/>
    <col min="3083" max="3329" width="9" style="77"/>
    <col min="3330" max="3331" width="9.33203125" style="77" customWidth="1"/>
    <col min="3332" max="3332" width="10.88671875" style="77" customWidth="1"/>
    <col min="3333" max="3338" width="9.33203125" style="77" customWidth="1"/>
    <col min="3339" max="3585" width="9" style="77"/>
    <col min="3586" max="3587" width="9.33203125" style="77" customWidth="1"/>
    <col min="3588" max="3588" width="10.88671875" style="77" customWidth="1"/>
    <col min="3589" max="3594" width="9.33203125" style="77" customWidth="1"/>
    <col min="3595" max="3841" width="9" style="77"/>
    <col min="3842" max="3843" width="9.33203125" style="77" customWidth="1"/>
    <col min="3844" max="3844" width="10.88671875" style="77" customWidth="1"/>
    <col min="3845" max="3850" width="9.33203125" style="77" customWidth="1"/>
    <col min="3851" max="4097" width="9" style="77"/>
    <col min="4098" max="4099" width="9.33203125" style="77" customWidth="1"/>
    <col min="4100" max="4100" width="10.88671875" style="77" customWidth="1"/>
    <col min="4101" max="4106" width="9.33203125" style="77" customWidth="1"/>
    <col min="4107" max="4353" width="9" style="77"/>
    <col min="4354" max="4355" width="9.33203125" style="77" customWidth="1"/>
    <col min="4356" max="4356" width="10.88671875" style="77" customWidth="1"/>
    <col min="4357" max="4362" width="9.33203125" style="77" customWidth="1"/>
    <col min="4363" max="4609" width="9" style="77"/>
    <col min="4610" max="4611" width="9.33203125" style="77" customWidth="1"/>
    <col min="4612" max="4612" width="10.88671875" style="77" customWidth="1"/>
    <col min="4613" max="4618" width="9.33203125" style="77" customWidth="1"/>
    <col min="4619" max="4865" width="9" style="77"/>
    <col min="4866" max="4867" width="9.33203125" style="77" customWidth="1"/>
    <col min="4868" max="4868" width="10.88671875" style="77" customWidth="1"/>
    <col min="4869" max="4874" width="9.33203125" style="77" customWidth="1"/>
    <col min="4875" max="5121" width="9" style="77"/>
    <col min="5122" max="5123" width="9.33203125" style="77" customWidth="1"/>
    <col min="5124" max="5124" width="10.88671875" style="77" customWidth="1"/>
    <col min="5125" max="5130" width="9.33203125" style="77" customWidth="1"/>
    <col min="5131" max="5377" width="9" style="77"/>
    <col min="5378" max="5379" width="9.33203125" style="77" customWidth="1"/>
    <col min="5380" max="5380" width="10.88671875" style="77" customWidth="1"/>
    <col min="5381" max="5386" width="9.33203125" style="77" customWidth="1"/>
    <col min="5387" max="5633" width="9" style="77"/>
    <col min="5634" max="5635" width="9.33203125" style="77" customWidth="1"/>
    <col min="5636" max="5636" width="10.88671875" style="77" customWidth="1"/>
    <col min="5637" max="5642" width="9.33203125" style="77" customWidth="1"/>
    <col min="5643" max="5889" width="9" style="77"/>
    <col min="5890" max="5891" width="9.33203125" style="77" customWidth="1"/>
    <col min="5892" max="5892" width="10.88671875" style="77" customWidth="1"/>
    <col min="5893" max="5898" width="9.33203125" style="77" customWidth="1"/>
    <col min="5899" max="6145" width="9" style="77"/>
    <col min="6146" max="6147" width="9.33203125" style="77" customWidth="1"/>
    <col min="6148" max="6148" width="10.88671875" style="77" customWidth="1"/>
    <col min="6149" max="6154" width="9.33203125" style="77" customWidth="1"/>
    <col min="6155" max="6401" width="9" style="77"/>
    <col min="6402" max="6403" width="9.33203125" style="77" customWidth="1"/>
    <col min="6404" max="6404" width="10.88671875" style="77" customWidth="1"/>
    <col min="6405" max="6410" width="9.33203125" style="77" customWidth="1"/>
    <col min="6411" max="6657" width="9" style="77"/>
    <col min="6658" max="6659" width="9.33203125" style="77" customWidth="1"/>
    <col min="6660" max="6660" width="10.88671875" style="77" customWidth="1"/>
    <col min="6661" max="6666" width="9.33203125" style="77" customWidth="1"/>
    <col min="6667" max="6913" width="9" style="77"/>
    <col min="6914" max="6915" width="9.33203125" style="77" customWidth="1"/>
    <col min="6916" max="6916" width="10.88671875" style="77" customWidth="1"/>
    <col min="6917" max="6922" width="9.33203125" style="77" customWidth="1"/>
    <col min="6923" max="7169" width="9" style="77"/>
    <col min="7170" max="7171" width="9.33203125" style="77" customWidth="1"/>
    <col min="7172" max="7172" width="10.88671875" style="77" customWidth="1"/>
    <col min="7173" max="7178" width="9.33203125" style="77" customWidth="1"/>
    <col min="7179" max="7425" width="9" style="77"/>
    <col min="7426" max="7427" width="9.33203125" style="77" customWidth="1"/>
    <col min="7428" max="7428" width="10.88671875" style="77" customWidth="1"/>
    <col min="7429" max="7434" width="9.33203125" style="77" customWidth="1"/>
    <col min="7435" max="7681" width="9" style="77"/>
    <col min="7682" max="7683" width="9.33203125" style="77" customWidth="1"/>
    <col min="7684" max="7684" width="10.88671875" style="77" customWidth="1"/>
    <col min="7685" max="7690" width="9.33203125" style="77" customWidth="1"/>
    <col min="7691" max="7937" width="9" style="77"/>
    <col min="7938" max="7939" width="9.33203125" style="77" customWidth="1"/>
    <col min="7940" max="7940" width="10.88671875" style="77" customWidth="1"/>
    <col min="7941" max="7946" width="9.33203125" style="77" customWidth="1"/>
    <col min="7947" max="8193" width="9" style="77"/>
    <col min="8194" max="8195" width="9.33203125" style="77" customWidth="1"/>
    <col min="8196" max="8196" width="10.88671875" style="77" customWidth="1"/>
    <col min="8197" max="8202" width="9.33203125" style="77" customWidth="1"/>
    <col min="8203" max="8449" width="9" style="77"/>
    <col min="8450" max="8451" width="9.33203125" style="77" customWidth="1"/>
    <col min="8452" max="8452" width="10.88671875" style="77" customWidth="1"/>
    <col min="8453" max="8458" width="9.33203125" style="77" customWidth="1"/>
    <col min="8459" max="8705" width="9" style="77"/>
    <col min="8706" max="8707" width="9.33203125" style="77" customWidth="1"/>
    <col min="8708" max="8708" width="10.88671875" style="77" customWidth="1"/>
    <col min="8709" max="8714" width="9.33203125" style="77" customWidth="1"/>
    <col min="8715" max="8961" width="9" style="77"/>
    <col min="8962" max="8963" width="9.33203125" style="77" customWidth="1"/>
    <col min="8964" max="8964" width="10.88671875" style="77" customWidth="1"/>
    <col min="8965" max="8970" width="9.33203125" style="77" customWidth="1"/>
    <col min="8971" max="9217" width="9" style="77"/>
    <col min="9218" max="9219" width="9.33203125" style="77" customWidth="1"/>
    <col min="9220" max="9220" width="10.88671875" style="77" customWidth="1"/>
    <col min="9221" max="9226" width="9.33203125" style="77" customWidth="1"/>
    <col min="9227" max="9473" width="9" style="77"/>
    <col min="9474" max="9475" width="9.33203125" style="77" customWidth="1"/>
    <col min="9476" max="9476" width="10.88671875" style="77" customWidth="1"/>
    <col min="9477" max="9482" width="9.33203125" style="77" customWidth="1"/>
    <col min="9483" max="9729" width="9" style="77"/>
    <col min="9730" max="9731" width="9.33203125" style="77" customWidth="1"/>
    <col min="9732" max="9732" width="10.88671875" style="77" customWidth="1"/>
    <col min="9733" max="9738" width="9.33203125" style="77" customWidth="1"/>
    <col min="9739" max="9985" width="9" style="77"/>
    <col min="9986" max="9987" width="9.33203125" style="77" customWidth="1"/>
    <col min="9988" max="9988" width="10.88671875" style="77" customWidth="1"/>
    <col min="9989" max="9994" width="9.33203125" style="77" customWidth="1"/>
    <col min="9995" max="10241" width="9" style="77"/>
    <col min="10242" max="10243" width="9.33203125" style="77" customWidth="1"/>
    <col min="10244" max="10244" width="10.88671875" style="77" customWidth="1"/>
    <col min="10245" max="10250" width="9.33203125" style="77" customWidth="1"/>
    <col min="10251" max="10497" width="9" style="77"/>
    <col min="10498" max="10499" width="9.33203125" style="77" customWidth="1"/>
    <col min="10500" max="10500" width="10.88671875" style="77" customWidth="1"/>
    <col min="10501" max="10506" width="9.33203125" style="77" customWidth="1"/>
    <col min="10507" max="10753" width="9" style="77"/>
    <col min="10754" max="10755" width="9.33203125" style="77" customWidth="1"/>
    <col min="10756" max="10756" width="10.88671875" style="77" customWidth="1"/>
    <col min="10757" max="10762" width="9.33203125" style="77" customWidth="1"/>
    <col min="10763" max="11009" width="9" style="77"/>
    <col min="11010" max="11011" width="9.33203125" style="77" customWidth="1"/>
    <col min="11012" max="11012" width="10.88671875" style="77" customWidth="1"/>
    <col min="11013" max="11018" width="9.33203125" style="77" customWidth="1"/>
    <col min="11019" max="11265" width="9" style="77"/>
    <col min="11266" max="11267" width="9.33203125" style="77" customWidth="1"/>
    <col min="11268" max="11268" width="10.88671875" style="77" customWidth="1"/>
    <col min="11269" max="11274" width="9.33203125" style="77" customWidth="1"/>
    <col min="11275" max="11521" width="9" style="77"/>
    <col min="11522" max="11523" width="9.33203125" style="77" customWidth="1"/>
    <col min="11524" max="11524" width="10.88671875" style="77" customWidth="1"/>
    <col min="11525" max="11530" width="9.33203125" style="77" customWidth="1"/>
    <col min="11531" max="11777" width="9" style="77"/>
    <col min="11778" max="11779" width="9.33203125" style="77" customWidth="1"/>
    <col min="11780" max="11780" width="10.88671875" style="77" customWidth="1"/>
    <col min="11781" max="11786" width="9.33203125" style="77" customWidth="1"/>
    <col min="11787" max="12033" width="9" style="77"/>
    <col min="12034" max="12035" width="9.33203125" style="77" customWidth="1"/>
    <col min="12036" max="12036" width="10.88671875" style="77" customWidth="1"/>
    <col min="12037" max="12042" width="9.33203125" style="77" customWidth="1"/>
    <col min="12043" max="12289" width="9" style="77"/>
    <col min="12290" max="12291" width="9.33203125" style="77" customWidth="1"/>
    <col min="12292" max="12292" width="10.88671875" style="77" customWidth="1"/>
    <col min="12293" max="12298" width="9.33203125" style="77" customWidth="1"/>
    <col min="12299" max="12545" width="9" style="77"/>
    <col min="12546" max="12547" width="9.33203125" style="77" customWidth="1"/>
    <col min="12548" max="12548" width="10.88671875" style="77" customWidth="1"/>
    <col min="12549" max="12554" width="9.33203125" style="77" customWidth="1"/>
    <col min="12555" max="12801" width="9" style="77"/>
    <col min="12802" max="12803" width="9.33203125" style="77" customWidth="1"/>
    <col min="12804" max="12804" width="10.88671875" style="77" customWidth="1"/>
    <col min="12805" max="12810" width="9.33203125" style="77" customWidth="1"/>
    <col min="12811" max="13057" width="9" style="77"/>
    <col min="13058" max="13059" width="9.33203125" style="77" customWidth="1"/>
    <col min="13060" max="13060" width="10.88671875" style="77" customWidth="1"/>
    <col min="13061" max="13066" width="9.33203125" style="77" customWidth="1"/>
    <col min="13067" max="13313" width="9" style="77"/>
    <col min="13314" max="13315" width="9.33203125" style="77" customWidth="1"/>
    <col min="13316" max="13316" width="10.88671875" style="77" customWidth="1"/>
    <col min="13317" max="13322" width="9.33203125" style="77" customWidth="1"/>
    <col min="13323" max="13569" width="9" style="77"/>
    <col min="13570" max="13571" width="9.33203125" style="77" customWidth="1"/>
    <col min="13572" max="13572" width="10.88671875" style="77" customWidth="1"/>
    <col min="13573" max="13578" width="9.33203125" style="77" customWidth="1"/>
    <col min="13579" max="13825" width="9" style="77"/>
    <col min="13826" max="13827" width="9.33203125" style="77" customWidth="1"/>
    <col min="13828" max="13828" width="10.88671875" style="77" customWidth="1"/>
    <col min="13829" max="13834" width="9.33203125" style="77" customWidth="1"/>
    <col min="13835" max="14081" width="9" style="77"/>
    <col min="14082" max="14083" width="9.33203125" style="77" customWidth="1"/>
    <col min="14084" max="14084" width="10.88671875" style="77" customWidth="1"/>
    <col min="14085" max="14090" width="9.33203125" style="77" customWidth="1"/>
    <col min="14091" max="14337" width="9" style="77"/>
    <col min="14338" max="14339" width="9.33203125" style="77" customWidth="1"/>
    <col min="14340" max="14340" width="10.88671875" style="77" customWidth="1"/>
    <col min="14341" max="14346" width="9.33203125" style="77" customWidth="1"/>
    <col min="14347" max="14593" width="9" style="77"/>
    <col min="14594" max="14595" width="9.33203125" style="77" customWidth="1"/>
    <col min="14596" max="14596" width="10.88671875" style="77" customWidth="1"/>
    <col min="14597" max="14602" width="9.33203125" style="77" customWidth="1"/>
    <col min="14603" max="14849" width="9" style="77"/>
    <col min="14850" max="14851" width="9.33203125" style="77" customWidth="1"/>
    <col min="14852" max="14852" width="10.88671875" style="77" customWidth="1"/>
    <col min="14853" max="14858" width="9.33203125" style="77" customWidth="1"/>
    <col min="14859" max="15105" width="9" style="77"/>
    <col min="15106" max="15107" width="9.33203125" style="77" customWidth="1"/>
    <col min="15108" max="15108" width="10.88671875" style="77" customWidth="1"/>
    <col min="15109" max="15114" width="9.33203125" style="77" customWidth="1"/>
    <col min="15115" max="15361" width="9" style="77"/>
    <col min="15362" max="15363" width="9.33203125" style="77" customWidth="1"/>
    <col min="15364" max="15364" width="10.88671875" style="77" customWidth="1"/>
    <col min="15365" max="15370" width="9.33203125" style="77" customWidth="1"/>
    <col min="15371" max="15617" width="9" style="77"/>
    <col min="15618" max="15619" width="9.33203125" style="77" customWidth="1"/>
    <col min="15620" max="15620" width="10.88671875" style="77" customWidth="1"/>
    <col min="15621" max="15626" width="9.33203125" style="77" customWidth="1"/>
    <col min="15627" max="15873" width="9" style="77"/>
    <col min="15874" max="15875" width="9.33203125" style="77" customWidth="1"/>
    <col min="15876" max="15876" width="10.88671875" style="77" customWidth="1"/>
    <col min="15877" max="15882" width="9.33203125" style="77" customWidth="1"/>
    <col min="15883" max="16129" width="9" style="77"/>
    <col min="16130" max="16131" width="9.33203125" style="77" customWidth="1"/>
    <col min="16132" max="16132" width="10.88671875" style="77" customWidth="1"/>
    <col min="16133" max="16138" width="9.33203125" style="77" customWidth="1"/>
    <col min="16139" max="16384" width="9" style="77"/>
  </cols>
  <sheetData>
    <row r="1" spans="1:12" ht="27.6" customHeight="1">
      <c r="A1" s="71" t="s">
        <v>181</v>
      </c>
    </row>
    <row r="2" spans="1:12" ht="24.9" customHeight="1">
      <c r="H2" s="243" t="s">
        <v>233</v>
      </c>
      <c r="I2" s="243"/>
      <c r="J2" s="243"/>
      <c r="L2" s="73" t="s">
        <v>170</v>
      </c>
    </row>
    <row r="3" spans="1:12" ht="24.9" customHeight="1">
      <c r="H3" s="79"/>
      <c r="I3" s="79"/>
      <c r="J3" s="79"/>
    </row>
    <row r="4" spans="1:12" ht="28.2">
      <c r="A4" s="244" t="s">
        <v>133</v>
      </c>
      <c r="B4" s="244"/>
      <c r="C4" s="244"/>
      <c r="D4" s="244"/>
      <c r="E4" s="244"/>
      <c r="F4" s="244"/>
      <c r="G4" s="244"/>
      <c r="H4" s="244"/>
      <c r="I4" s="244"/>
      <c r="J4" s="244"/>
    </row>
    <row r="5" spans="1:12" ht="15" customHeight="1"/>
    <row r="6" spans="1:12" ht="30" customHeight="1"/>
    <row r="7" spans="1:12" ht="30" customHeight="1">
      <c r="A7" s="247" t="str">
        <f>IF('【1】土砂搬入申込書 '!X13="","",'【1】土砂搬入申込書 '!X13)</f>
        <v/>
      </c>
      <c r="B7" s="247"/>
      <c r="C7" s="247"/>
      <c r="D7" s="247"/>
      <c r="E7" s="247"/>
    </row>
    <row r="8" spans="1:12" ht="30" customHeight="1">
      <c r="A8" s="186" t="str">
        <f>IF('【1】土砂搬入申込書 '!X14="","",'【1】土砂搬入申込書 '!X14)</f>
        <v/>
      </c>
      <c r="B8" s="186"/>
      <c r="C8" s="186"/>
      <c r="D8" s="186"/>
      <c r="E8" s="80" t="s">
        <v>161</v>
      </c>
    </row>
    <row r="9" spans="1:12" ht="30" customHeight="1"/>
    <row r="10" spans="1:12" ht="30" customHeight="1">
      <c r="F10" s="77" t="s">
        <v>134</v>
      </c>
    </row>
    <row r="11" spans="1:12" ht="30" customHeight="1">
      <c r="F11" s="77" t="s">
        <v>135</v>
      </c>
    </row>
    <row r="12" spans="1:12" ht="30" customHeight="1">
      <c r="F12" s="77" t="s">
        <v>136</v>
      </c>
    </row>
    <row r="14" spans="1:12" ht="24.9" customHeight="1">
      <c r="A14" s="77" t="s">
        <v>171</v>
      </c>
    </row>
    <row r="15" spans="1:12" ht="9.9" customHeight="1"/>
    <row r="16" spans="1:12" ht="37.200000000000003" customHeight="1">
      <c r="A16" s="245" t="s">
        <v>58</v>
      </c>
      <c r="B16" s="246"/>
      <c r="C16" s="250" t="str">
        <f>IF('【1】土砂搬入申込書 '!K28="","",'【1】土砂搬入申込書 '!K28)</f>
        <v/>
      </c>
      <c r="D16" s="251"/>
      <c r="E16" s="251"/>
      <c r="F16" s="251"/>
      <c r="G16" s="251"/>
      <c r="H16" s="251"/>
      <c r="I16" s="251"/>
      <c r="J16" s="252"/>
    </row>
    <row r="17" spans="1:12" ht="37.200000000000003" customHeight="1">
      <c r="A17" s="245" t="s">
        <v>137</v>
      </c>
      <c r="B17" s="246"/>
      <c r="C17" s="250" t="str">
        <f>IF('【1】土砂搬入申込書 '!K26="","",'【1】土砂搬入申込書 '!K26)</f>
        <v/>
      </c>
      <c r="D17" s="251"/>
      <c r="E17" s="251"/>
      <c r="F17" s="251"/>
      <c r="G17" s="251"/>
      <c r="H17" s="251"/>
      <c r="I17" s="251"/>
      <c r="J17" s="252"/>
    </row>
    <row r="18" spans="1:12" ht="37.200000000000003" customHeight="1">
      <c r="A18" s="245" t="s">
        <v>138</v>
      </c>
      <c r="B18" s="246"/>
      <c r="C18" s="253" t="str">
        <f>IF('【1】土砂搬入申込書 '!K30="","",'【1】土砂搬入申込書 '!K30)</f>
        <v/>
      </c>
      <c r="D18" s="248"/>
      <c r="E18" s="248"/>
      <c r="F18" s="248"/>
      <c r="G18" s="81" t="s">
        <v>143</v>
      </c>
      <c r="H18" s="248" t="str">
        <f>IF('【1】土砂搬入申込書 '!AC30="","",'【1】土砂搬入申込書 '!AC30)</f>
        <v/>
      </c>
      <c r="I18" s="248"/>
      <c r="J18" s="249"/>
    </row>
    <row r="19" spans="1:12" ht="37.200000000000003" customHeight="1">
      <c r="A19" s="245" t="s">
        <v>139</v>
      </c>
      <c r="B19" s="246"/>
      <c r="C19" s="250" t="str">
        <f>IF('【1】土砂搬入申込書 '!K29="","",'【1】土砂搬入申込書 '!K29)</f>
        <v/>
      </c>
      <c r="D19" s="251"/>
      <c r="E19" s="251"/>
      <c r="F19" s="251"/>
      <c r="G19" s="251"/>
      <c r="H19" s="251"/>
      <c r="I19" s="251"/>
      <c r="J19" s="252"/>
    </row>
    <row r="20" spans="1:12" ht="37.200000000000003" customHeight="1">
      <c r="A20" s="256" t="s">
        <v>140</v>
      </c>
      <c r="B20" s="257"/>
      <c r="C20" s="82" t="s">
        <v>162</v>
      </c>
      <c r="D20" s="83" t="str">
        <f>IF('【1】土砂搬入申込書 '!L36="","",'【1】土砂搬入申込書 '!L36)</f>
        <v/>
      </c>
      <c r="E20" s="262" t="s">
        <v>163</v>
      </c>
      <c r="F20" s="262"/>
      <c r="G20" s="82" t="s">
        <v>156</v>
      </c>
      <c r="H20" s="263" t="str">
        <f>IF('【1】土砂搬入申込書 '!AG36="","",'【1】土砂搬入申込書 '!AG36)</f>
        <v/>
      </c>
      <c r="I20" s="263"/>
      <c r="J20" s="84" t="s">
        <v>164</v>
      </c>
    </row>
    <row r="21" spans="1:12" ht="37.200000000000003" customHeight="1">
      <c r="A21" s="258"/>
      <c r="B21" s="259"/>
      <c r="C21" s="82" t="s">
        <v>162</v>
      </c>
      <c r="D21" s="83" t="str">
        <f>IF('【1】土砂搬入申込書 '!L37="","",'【1】土砂搬入申込書 '!L37)</f>
        <v/>
      </c>
      <c r="E21" s="262" t="s">
        <v>163</v>
      </c>
      <c r="F21" s="262"/>
      <c r="G21" s="82" t="s">
        <v>156</v>
      </c>
      <c r="H21" s="263" t="str">
        <f>IF('【1】土砂搬入申込書 '!AG37="","",'【1】土砂搬入申込書 '!AG37)</f>
        <v/>
      </c>
      <c r="I21" s="263"/>
      <c r="J21" s="84" t="s">
        <v>164</v>
      </c>
    </row>
    <row r="22" spans="1:12" ht="37.200000000000003" customHeight="1">
      <c r="A22" s="260"/>
      <c r="B22" s="261"/>
      <c r="C22" s="82" t="s">
        <v>162</v>
      </c>
      <c r="D22" s="83" t="str">
        <f>IF('【1】土砂搬入申込書 '!L38="","",'【1】土砂搬入申込書 '!L38)</f>
        <v/>
      </c>
      <c r="E22" s="262" t="s">
        <v>163</v>
      </c>
      <c r="F22" s="262"/>
      <c r="G22" s="82" t="s">
        <v>156</v>
      </c>
      <c r="H22" s="263" t="str">
        <f>IF('【1】土砂搬入申込書 '!AG38="","",'【1】土砂搬入申込書 '!AG38)</f>
        <v/>
      </c>
      <c r="I22" s="263"/>
      <c r="J22" s="84" t="s">
        <v>164</v>
      </c>
    </row>
    <row r="23" spans="1:12" ht="37.200000000000003" customHeight="1">
      <c r="A23" s="254" t="s">
        <v>141</v>
      </c>
      <c r="B23" s="255"/>
      <c r="C23" s="264" t="str">
        <f>IF('【1】土砂搬入申込書 '!K33="","",'【1】土砂搬入申込書 '!K33)</f>
        <v/>
      </c>
      <c r="D23" s="265"/>
      <c r="E23" s="85" t="s">
        <v>165</v>
      </c>
      <c r="F23" s="86"/>
      <c r="G23" s="86"/>
      <c r="H23" s="86"/>
      <c r="I23" s="86"/>
      <c r="J23" s="87"/>
    </row>
    <row r="24" spans="1:12" ht="37.200000000000003" customHeight="1">
      <c r="A24" s="254" t="s">
        <v>142</v>
      </c>
      <c r="B24" s="255"/>
      <c r="C24" s="253" t="str">
        <f>【6】完了届!D27</f>
        <v>年　　月　　日</v>
      </c>
      <c r="D24" s="248"/>
      <c r="E24" s="248"/>
      <c r="F24" s="248"/>
      <c r="G24" s="88" t="s">
        <v>143</v>
      </c>
      <c r="H24" s="248" t="str">
        <f>【6】完了届!N27</f>
        <v>年　　月　　日</v>
      </c>
      <c r="I24" s="248"/>
      <c r="J24" s="249"/>
      <c r="L24" s="73"/>
    </row>
    <row r="25" spans="1:12" ht="17.100000000000001" customHeight="1"/>
    <row r="26" spans="1:12" ht="17.100000000000001" customHeight="1"/>
    <row r="27" spans="1:12" ht="17.100000000000001" customHeight="1"/>
    <row r="28" spans="1:12" ht="17.100000000000001" customHeight="1"/>
    <row r="29" spans="1:12" ht="17.100000000000001" customHeight="1"/>
    <row r="30" spans="1:12" ht="17.100000000000001" customHeight="1"/>
    <row r="31" spans="1:12" ht="17.100000000000001" customHeight="1"/>
    <row r="32" spans="1:12" ht="17.100000000000001" customHeight="1"/>
    <row r="33" ht="17.100000000000001" customHeight="1"/>
    <row r="34" ht="17.100000000000001" customHeight="1"/>
  </sheetData>
  <mergeCells count="25">
    <mergeCell ref="A23:B23"/>
    <mergeCell ref="A24:B24"/>
    <mergeCell ref="A19:B19"/>
    <mergeCell ref="A20:B22"/>
    <mergeCell ref="E20:F20"/>
    <mergeCell ref="E21:F21"/>
    <mergeCell ref="E22:F22"/>
    <mergeCell ref="C19:J19"/>
    <mergeCell ref="H20:I20"/>
    <mergeCell ref="H21:I21"/>
    <mergeCell ref="H22:I22"/>
    <mergeCell ref="C23:D23"/>
    <mergeCell ref="H24:J24"/>
    <mergeCell ref="C24:F24"/>
    <mergeCell ref="H2:J2"/>
    <mergeCell ref="A4:J4"/>
    <mergeCell ref="A16:B16"/>
    <mergeCell ref="A17:B17"/>
    <mergeCell ref="A18:B18"/>
    <mergeCell ref="A8:D8"/>
    <mergeCell ref="A7:E7"/>
    <mergeCell ref="H18:J18"/>
    <mergeCell ref="C16:J16"/>
    <mergeCell ref="C17:J17"/>
    <mergeCell ref="C18:F18"/>
  </mergeCells>
  <phoneticPr fontId="12"/>
  <pageMargins left="0.98425196850393704" right="0.39370078740157483" top="0.98425196850393704" bottom="0.39370078740157483" header="0.51181102362204722" footer="0.51181102362204722"/>
  <pageSetup paperSize="9" orientation="portrait" blackAndWhite="1" horizontalDpi="300" verticalDpi="300" r:id="rId1"/>
  <headerFooter alignWithMargins="0">
    <oddFooter>&amp;R【第3版：2026.1.6】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【1】土砂搬入申込書 </vt:lpstr>
      <vt:lpstr>【1】ｂ.土砂搬入に関する遵守誓約書</vt:lpstr>
      <vt:lpstr>【1】c.土砂搬入計画表</vt:lpstr>
      <vt:lpstr>【6】完了届</vt:lpstr>
      <vt:lpstr>【7】完了確認書</vt:lpstr>
      <vt:lpstr>【1】ｂ.土砂搬入に関する遵守誓約書!Print_Area</vt:lpstr>
      <vt:lpstr>【1】c.土砂搬入計画表!Print_Area</vt:lpstr>
      <vt:lpstr>'【1】土砂搬入申込書 '!Print_Area</vt:lpstr>
      <vt:lpstr>【6】完了届!Print_Area</vt:lpstr>
      <vt:lpstr>【7】完了確認書!Print_Area</vt:lpstr>
      <vt:lpstr>【1】c.土砂搬入計画表!Print_Titles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ucr720</dc:creator>
  <cp:lastModifiedBy>３Ｄ点群処理システム用</cp:lastModifiedBy>
  <cp:lastPrinted>2026-01-16T06:26:05Z</cp:lastPrinted>
  <dcterms:created xsi:type="dcterms:W3CDTF">2014-06-11T06:13:19Z</dcterms:created>
  <dcterms:modified xsi:type="dcterms:W3CDTF">2026-01-16T06:34:19Z</dcterms:modified>
</cp:coreProperties>
</file>